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CYF Reports and Forecasts\Forecast\2026 February\"/>
    </mc:Choice>
  </mc:AlternateContent>
  <xr:revisionPtr revIDLastSave="0" documentId="13_ncr:1_{7C506254-5EF5-41C9-B119-5420D1F4CEB5}" xr6:coauthVersionLast="47" xr6:coauthVersionMax="47" xr10:uidLastSave="{00000000-0000-0000-0000-000000000000}"/>
  <bookViews>
    <workbookView xWindow="-110" yWindow="-110" windowWidth="19420" windowHeight="10300" activeTab="3" xr2:uid="{23B3A99B-2D3A-49DD-AD16-3628ACDAA653}"/>
  </bookViews>
  <sheets>
    <sheet name="Summary" sheetId="1" r:id="rId1"/>
    <sheet name="MFIP" sheetId="5" r:id="rId2"/>
    <sheet name="CCAP" sheetId="6" r:id="rId3"/>
    <sheet name="Northstar" sheetId="2" r:id="rId4"/>
    <sheet name="ECFE" sheetId="4" r:id="rId5"/>
    <sheet name="Screening" sheetId="3" r:id="rId6"/>
  </sheets>
  <definedNames>
    <definedName name="___1998">#REF!</definedName>
    <definedName name="___2">#REF!</definedName>
    <definedName name="___2S">#REF!</definedName>
    <definedName name="___90">#REF!</definedName>
    <definedName name="__1998">#REF!</definedName>
    <definedName name="__2">#REF!</definedName>
    <definedName name="__2S">#REF!</definedName>
    <definedName name="__90">#REF!</definedName>
    <definedName name="_1_1998">#REF!</definedName>
    <definedName name="_1_32">#REF!</definedName>
    <definedName name="_1998">#REF!</definedName>
    <definedName name="_2">#REF!</definedName>
    <definedName name="_2_2">#REF!</definedName>
    <definedName name="_2S">#REF!</definedName>
    <definedName name="_3_2S">#REF!</definedName>
    <definedName name="_4_90">#REF!</definedName>
    <definedName name="_5ICFMR_TABLE">#REF!</definedName>
    <definedName name="_90">#REF!</definedName>
    <definedName name="_AMO_XmlVersion" hidden="1">"'1'"</definedName>
    <definedName name="ACTABLES">#REF!</definedName>
    <definedName name="ACTUAL">#REF!</definedName>
    <definedName name="ACUTECARE">#REF!</definedName>
    <definedName name="ADJ">#REF!</definedName>
    <definedName name="BCTABLE">#REF!</definedName>
    <definedName name="CACTABLE">#REF!</definedName>
    <definedName name="CADITABLE">#REF!</definedName>
    <definedName name="CHANGEFMAPPR">#REF!</definedName>
    <definedName name="CSG">#REF!</definedName>
    <definedName name="CSGTABLE">#REF!</definedName>
    <definedName name="DATE">#REF!</definedName>
    <definedName name="DDWAIVTABLE">#REF!</definedName>
    <definedName name="DMIETABLE">#REF!</definedName>
    <definedName name="DTHTABLE">#REF!</definedName>
    <definedName name="EWTABLE">#REF!</definedName>
    <definedName name="EXPTABLE">#REF!</definedName>
    <definedName name="FCSTCHANGES">#REF!</definedName>
    <definedName name="FORECASTCHANGES">#REF!</definedName>
    <definedName name="FPTABLE">#REF!</definedName>
    <definedName name="FPTABLES">#REF!</definedName>
    <definedName name="HCBTOTAL">#REF!</definedName>
    <definedName name="I">#REF!</definedName>
    <definedName name="ICFMRT">#REF!</definedName>
    <definedName name="ICFMRTABLE">#REF!</definedName>
    <definedName name="IEP">#REF!</definedName>
    <definedName name="IM">#REF!</definedName>
    <definedName name="INSTTOTAL">#REF!</definedName>
    <definedName name="MC">#REF!</definedName>
    <definedName name="METOTABLE">#REF!</definedName>
    <definedName name="MFIPTABLE">#REF!</definedName>
    <definedName name="NAMES">#REF!</definedName>
    <definedName name="NFTABLE">#REF!</definedName>
    <definedName name="NFTABLES">#REF!</definedName>
    <definedName name="NHTABLE">#REF!</definedName>
    <definedName name="NM">#REF!</definedName>
    <definedName name="P">#REF!</definedName>
    <definedName name="PAGES6TO7">#REF!</definedName>
    <definedName name="PCATABLE">#REF!</definedName>
    <definedName name="PG6TO7">#REF!</definedName>
    <definedName name="PMPMTABLES">#REF!</definedName>
    <definedName name="_xlnm.Print_Area" localSheetId="0">Summary!$A$1:$AI$32</definedName>
    <definedName name="_xlnm.Print_Area">#REF!</definedName>
    <definedName name="_xlnm.Print_Titles" localSheetId="0">Summary!$A:$B</definedName>
    <definedName name="_xlnm.Print_Titles">#N/A</definedName>
    <definedName name="RTC">#REF!</definedName>
    <definedName name="SERVTABL">#REF!</definedName>
    <definedName name="SPECIAL">#REF!</definedName>
    <definedName name="TABLES">#REF!</definedName>
    <definedName name="TABLESSHORT">#REF!</definedName>
    <definedName name="TBITABLE">#REF!</definedName>
    <definedName name="TEXT">#REF!</definedName>
    <definedName name="TTW">#REF!</definedName>
    <definedName name="YEAR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1" l="1"/>
  <c r="Z20" i="1"/>
  <c r="T20" i="1"/>
  <c r="F31" i="1" l="1"/>
  <c r="G31" i="1"/>
  <c r="H31" i="1"/>
  <c r="E31" i="1"/>
  <c r="G14" i="1" l="1"/>
  <c r="F14" i="1" l="1"/>
  <c r="T14" i="1" s="1"/>
  <c r="U14" i="1"/>
  <c r="H14" i="1"/>
  <c r="V14" i="1" s="1"/>
  <c r="E14" i="1"/>
  <c r="S14" i="1" s="1"/>
  <c r="D24" i="1"/>
  <c r="G24" i="1"/>
  <c r="AE24" i="1"/>
  <c r="AE16" i="1"/>
  <c r="Y24" i="1"/>
  <c r="AI31" i="1"/>
  <c r="AH31" i="1"/>
  <c r="AG31" i="1"/>
  <c r="AF31" i="1"/>
  <c r="AE31" i="1"/>
  <c r="AC31" i="1"/>
  <c r="AB31" i="1"/>
  <c r="AA31" i="1"/>
  <c r="Z31" i="1"/>
  <c r="Y31" i="1"/>
  <c r="X31" i="1"/>
  <c r="V31" i="1"/>
  <c r="U31" i="1"/>
  <c r="T31" i="1"/>
  <c r="S31" i="1"/>
  <c r="R31" i="1"/>
  <c r="Q31" i="1"/>
  <c r="AC30" i="1"/>
  <c r="AB30" i="1"/>
  <c r="AA30" i="1"/>
  <c r="Z30" i="1"/>
  <c r="Y30" i="1"/>
  <c r="X30" i="1"/>
  <c r="V30" i="1"/>
  <c r="U30" i="1"/>
  <c r="T30" i="1"/>
  <c r="S30" i="1"/>
  <c r="R30" i="1"/>
  <c r="Q30" i="1"/>
  <c r="AC29" i="1"/>
  <c r="AB29" i="1"/>
  <c r="AA29" i="1"/>
  <c r="Z29" i="1"/>
  <c r="Y29" i="1"/>
  <c r="X29" i="1"/>
  <c r="V29" i="1"/>
  <c r="U29" i="1"/>
  <c r="T29" i="1"/>
  <c r="S29" i="1"/>
  <c r="R29" i="1"/>
  <c r="Q29" i="1"/>
  <c r="AI28" i="1"/>
  <c r="AH28" i="1"/>
  <c r="AG28" i="1"/>
  <c r="AF28" i="1"/>
  <c r="AE28" i="1"/>
  <c r="AC28" i="1"/>
  <c r="AB28" i="1"/>
  <c r="AA28" i="1"/>
  <c r="Z28" i="1"/>
  <c r="Y28" i="1"/>
  <c r="X28" i="1"/>
  <c r="V28" i="1"/>
  <c r="U28" i="1"/>
  <c r="T28" i="1"/>
  <c r="S28" i="1"/>
  <c r="R28" i="1"/>
  <c r="Q28" i="1"/>
  <c r="AI22" i="1"/>
  <c r="AH22" i="1"/>
  <c r="AG22" i="1"/>
  <c r="AF22" i="1"/>
  <c r="AE22" i="1"/>
  <c r="AC22" i="1"/>
  <c r="AB22" i="1"/>
  <c r="AA22" i="1"/>
  <c r="Z22" i="1"/>
  <c r="Y22" i="1"/>
  <c r="X22" i="1"/>
  <c r="V22" i="1"/>
  <c r="U22" i="1"/>
  <c r="T22" i="1"/>
  <c r="S22" i="1"/>
  <c r="R22" i="1"/>
  <c r="Q22" i="1"/>
  <c r="AI20" i="1"/>
  <c r="AH20" i="1"/>
  <c r="AG20" i="1"/>
  <c r="AF20" i="1"/>
  <c r="AE20" i="1"/>
  <c r="AC20" i="1"/>
  <c r="AB20" i="1"/>
  <c r="AA20" i="1"/>
  <c r="Y20" i="1"/>
  <c r="X20" i="1"/>
  <c r="V20" i="1"/>
  <c r="U20" i="1"/>
  <c r="R20" i="1"/>
  <c r="Q20" i="1"/>
  <c r="AI18" i="1"/>
  <c r="AH18" i="1"/>
  <c r="AG18" i="1"/>
  <c r="AF18" i="1"/>
  <c r="AE18" i="1"/>
  <c r="AC18" i="1"/>
  <c r="AB18" i="1"/>
  <c r="AA18" i="1"/>
  <c r="Z18" i="1"/>
  <c r="Y18" i="1"/>
  <c r="X18" i="1"/>
  <c r="V18" i="1"/>
  <c r="U18" i="1"/>
  <c r="T18" i="1"/>
  <c r="S18" i="1"/>
  <c r="R18" i="1"/>
  <c r="Q18" i="1"/>
  <c r="AI16" i="1"/>
  <c r="AH16" i="1"/>
  <c r="AG16" i="1"/>
  <c r="AF16" i="1"/>
  <c r="AC16" i="1"/>
  <c r="AB16" i="1"/>
  <c r="AA16" i="1"/>
  <c r="Z16" i="1"/>
  <c r="Y16" i="1"/>
  <c r="X16" i="1"/>
  <c r="V16" i="1"/>
  <c r="U16" i="1"/>
  <c r="T16" i="1"/>
  <c r="S16" i="1"/>
  <c r="R16" i="1"/>
  <c r="Q16" i="1"/>
  <c r="AE14" i="1"/>
  <c r="Y14" i="1"/>
  <c r="X14" i="1"/>
  <c r="R14" i="1"/>
  <c r="R24" i="1" s="1"/>
  <c r="Q14" i="1"/>
  <c r="Q24" i="1" s="1"/>
  <c r="AC13" i="1"/>
  <c r="AB13" i="1"/>
  <c r="AA13" i="1"/>
  <c r="Z13" i="1"/>
  <c r="Y13" i="1"/>
  <c r="X13" i="1"/>
  <c r="V13" i="1"/>
  <c r="U13" i="1"/>
  <c r="T13" i="1"/>
  <c r="S13" i="1"/>
  <c r="R13" i="1"/>
  <c r="Q13" i="1"/>
  <c r="AC12" i="1"/>
  <c r="AB12" i="1"/>
  <c r="AA12" i="1"/>
  <c r="Z12" i="1"/>
  <c r="Y12" i="1"/>
  <c r="X12" i="1"/>
  <c r="V12" i="1"/>
  <c r="U12" i="1"/>
  <c r="T12" i="1"/>
  <c r="S12" i="1"/>
  <c r="R12" i="1"/>
  <c r="Q12" i="1"/>
  <c r="V11" i="1"/>
  <c r="U11" i="1"/>
  <c r="T11" i="1"/>
  <c r="S11" i="1"/>
  <c r="R11" i="1"/>
  <c r="Q11" i="1"/>
  <c r="AI10" i="1"/>
  <c r="AH10" i="1"/>
  <c r="AG10" i="1"/>
  <c r="AF10" i="1"/>
  <c r="AE10" i="1"/>
  <c r="AC10" i="1"/>
  <c r="AB10" i="1"/>
  <c r="AA10" i="1"/>
  <c r="Z10" i="1"/>
  <c r="Y10" i="1"/>
  <c r="X10" i="1"/>
  <c r="V10" i="1"/>
  <c r="U10" i="1"/>
  <c r="T10" i="1"/>
  <c r="S10" i="1"/>
  <c r="R10" i="1"/>
  <c r="Q10" i="1"/>
  <c r="H24" i="1" l="1"/>
  <c r="F24" i="1"/>
  <c r="AA24" i="1" s="1"/>
  <c r="AC14" i="1"/>
  <c r="E24" i="1"/>
  <c r="Z24" i="1" s="1"/>
  <c r="AF24" i="1"/>
  <c r="AI24" i="1"/>
  <c r="S24" i="1"/>
  <c r="U24" i="1"/>
  <c r="T24" i="1"/>
  <c r="AH24" i="1"/>
  <c r="Z14" i="1"/>
  <c r="AA14" i="1"/>
  <c r="AB14" i="1"/>
  <c r="AF14" i="1"/>
  <c r="AG14" i="1"/>
  <c r="AH14" i="1"/>
  <c r="AC24" i="1"/>
  <c r="AI14" i="1"/>
  <c r="AB24" i="1"/>
  <c r="V24" i="1"/>
  <c r="X24" i="1"/>
  <c r="AG24" i="1" l="1"/>
</calcChain>
</file>

<file path=xl/sharedStrings.xml><?xml version="1.0" encoding="utf-8"?>
<sst xmlns="http://schemas.openxmlformats.org/spreadsheetml/2006/main" count="1127" uniqueCount="127">
  <si>
    <t xml:space="preserve"> </t>
  </si>
  <si>
    <t>Minnesota</t>
  </si>
  <si>
    <t>SUMMARY OF DCYF FORECASTS</t>
  </si>
  <si>
    <t>November 2025 Forecast</t>
  </si>
  <si>
    <t>Percent Change Year Over Year</t>
  </si>
  <si>
    <t>(Thousands of Dollars)</t>
  </si>
  <si>
    <t>FY 2024</t>
  </si>
  <si>
    <t>FY 2025</t>
  </si>
  <si>
    <t>FY 2026</t>
  </si>
  <si>
    <t>FY 2027</t>
  </si>
  <si>
    <t>FY 2028</t>
  </si>
  <si>
    <t>FY 2029</t>
  </si>
  <si>
    <t>MFIP Gross Cash Grants</t>
  </si>
  <si>
    <t>Federal Share of  Recoveries</t>
  </si>
  <si>
    <t>Cnty. Share of  Recov. / Tribal Adj.</t>
  </si>
  <si>
    <t>Child Support Offset</t>
  </si>
  <si>
    <t>MFIP Grants  Total</t>
  </si>
  <si>
    <t>MFIP/TY Child Care Assistance</t>
  </si>
  <si>
    <t>Northstar Care for Children</t>
  </si>
  <si>
    <t>Early Childhood Family Education</t>
  </si>
  <si>
    <t>Health &amp; Developmental Screening</t>
  </si>
  <si>
    <t>Net Gen. Fund Expenditures</t>
  </si>
  <si>
    <t>MFIP Grants:  Federal Funds</t>
  </si>
  <si>
    <t xml:space="preserve">     TANF Gross Cash Grants</t>
  </si>
  <si>
    <t xml:space="preserve">     TANF Recov. / Tribal Offset</t>
  </si>
  <si>
    <t xml:space="preserve">     IV-D Pass-through</t>
  </si>
  <si>
    <t xml:space="preserve">     TANF Total</t>
  </si>
  <si>
    <t>February 2026 Forecast</t>
  </si>
  <si>
    <t>Percentage Change from November 2025 Forecast</t>
  </si>
  <si>
    <t>Change from November 2025 Forecast</t>
  </si>
  <si>
    <t>NORTHSTAR CARE FOR CHILDREN AND LEGACY PROGRAMS</t>
  </si>
  <si>
    <t>Recipient and Cost Projections</t>
  </si>
  <si>
    <t>Foster Care, Adoption Assistance, &amp; Kinship Assistance</t>
  </si>
  <si>
    <t>Monthly</t>
  </si>
  <si>
    <t>Total</t>
  </si>
  <si>
    <t>Fiscal</t>
  </si>
  <si>
    <t>Average</t>
  </si>
  <si>
    <t>Annual</t>
  </si>
  <si>
    <t>Federal</t>
  </si>
  <si>
    <t>State</t>
  </si>
  <si>
    <t>Local</t>
  </si>
  <si>
    <t>Year</t>
  </si>
  <si>
    <t>Recipients</t>
  </si>
  <si>
    <t>Payments</t>
  </si>
  <si>
    <t>Share</t>
  </si>
  <si>
    <t>-----</t>
  </si>
  <si>
    <t>-------</t>
  </si>
  <si>
    <t>---------</t>
  </si>
  <si>
    <t>----------</t>
  </si>
  <si>
    <t>ACTUAL</t>
  </si>
  <si>
    <t>PROJECTED</t>
  </si>
  <si>
    <t>Foster Care</t>
  </si>
  <si>
    <t>State&amp;Local</t>
  </si>
  <si>
    <t>Adoption Assistance</t>
  </si>
  <si>
    <t>Kinship Assistance and Relative Custody Assistance</t>
  </si>
  <si>
    <t xml:space="preserve">NORTHSTAR CARE FOR CHILDREN </t>
  </si>
  <si>
    <t>State &amp; Local</t>
  </si>
  <si>
    <t>2015</t>
  </si>
  <si>
    <t>2025</t>
  </si>
  <si>
    <t>Kinship Assistance</t>
  </si>
  <si>
    <t>LEGACY PROGRAMS</t>
  </si>
  <si>
    <t>Foster Care, Adoption Assistance, &amp; Relative Custody Care</t>
  </si>
  <si>
    <t>Relative Custody Assistance</t>
  </si>
  <si>
    <t>Adjustments</t>
  </si>
  <si>
    <t>MINNESOTA FAMILY INVESTMENT PROGRAM</t>
  </si>
  <si>
    <t>Gross Cash and Food Payments</t>
  </si>
  <si>
    <t>Total Caseload and Cost Projections</t>
  </si>
  <si>
    <t>(Including Diversionary Work Program, Work Benefit Programs, &amp; Housing Assistance Grant Program; Excluding Emergency Assistance)</t>
  </si>
  <si>
    <t>Payment</t>
  </si>
  <si>
    <t>Cases</t>
  </si>
  <si>
    <t>per Case</t>
  </si>
  <si>
    <t>------</t>
  </si>
  <si>
    <t>Single-Caregiver and Two-Caregiver Caseload and Cost Projections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</si>
  <si>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</si>
  <si>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</si>
  <si>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</si>
  <si>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</si>
  <si>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</si>
  <si>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</si>
  <si>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</si>
  <si>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</si>
  <si>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</si>
  <si>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</si>
  <si>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</si>
  <si>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</si>
  <si>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</si>
  <si>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Child-Only Caseload and Cost Projections</t>
  </si>
  <si>
    <t>(Including Housing Assistance Grant Program &amp; Excluding Emergency Assistance)</t>
  </si>
  <si>
    <t>Recoveries from Child Support Collections</t>
  </si>
  <si>
    <t>Collections</t>
  </si>
  <si>
    <t>Gross Cash Payments</t>
  </si>
  <si>
    <t>Diversionary Work Program Caseload and Cost Projections</t>
  </si>
  <si>
    <t>Work Benefit Program Caseload and Cost Projections</t>
  </si>
  <si>
    <t>MFIP Caseload and Cost Projections</t>
  </si>
  <si>
    <t>(Including Housing Assistance Grant Program)</t>
  </si>
  <si>
    <t>(Excluding Diversionary Work, Work Benefit Programs,and Emergency Assistance)</t>
  </si>
  <si>
    <t>Housing Assistance Grant Program Caseload and Cost Projections</t>
  </si>
  <si>
    <t>CHILD CARE ASSISTANCE PROGRAM</t>
  </si>
  <si>
    <t>Projected Direct Service Child Care Cost and Families Served</t>
  </si>
  <si>
    <t>Cost per</t>
  </si>
  <si>
    <t>Direct Service</t>
  </si>
  <si>
    <t>County</t>
  </si>
  <si>
    <t>Fiscal Year</t>
  </si>
  <si>
    <t>Families</t>
  </si>
  <si>
    <t>Family</t>
  </si>
  <si>
    <t>-----------</t>
  </si>
  <si>
    <t>Basic Sliding Fee</t>
  </si>
  <si>
    <t>Total Child Care Assistance</t>
  </si>
  <si>
    <t>Projected Total Child Care Cost and Families Served</t>
  </si>
  <si>
    <t>Health and Developmental Screening</t>
  </si>
  <si>
    <t>Children</t>
  </si>
  <si>
    <t>Aid</t>
  </si>
  <si>
    <t>Screened</t>
  </si>
  <si>
    <t>per Child</t>
  </si>
  <si>
    <t>Entitlement</t>
  </si>
  <si>
    <t>Recipient and Aid Projections</t>
  </si>
  <si>
    <t>Total Recipient and Aid Projections</t>
  </si>
  <si>
    <t>(excludes Home Visiting)</t>
  </si>
  <si>
    <t>Early Childhood Family Education Home Visiting</t>
  </si>
  <si>
    <t>Levy</t>
  </si>
  <si>
    <t>Eligible</t>
  </si>
  <si>
    <t>Non-federal</t>
  </si>
  <si>
    <t>Notes:</t>
  </si>
  <si>
    <t>Prior to 2025, this program was administered by the Minnesota Department of Education.</t>
  </si>
  <si>
    <t>The state share above represents the annual appropriation to districts;  the state pays most of the current year aid entitlement in the same year, and the rest the following year.</t>
  </si>
  <si>
    <t>* indicates less than ten recipients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</si>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</sst>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"/>
    <numFmt numFmtId="165" formatCode="[$$-409]#,##0"/>
    <numFmt numFmtId="166" formatCode="&quot;$&quot;#,##0.00"/>
    <numFmt numFmtId="167" formatCode="&quot;$&quot;#,##0"/>
    <numFmt numFmtId="168" formatCode="_(* #,##0_);_(* \(#,##0\);_(* &quot;-&quot;??_);_(@_)"/>
    <numFmt numFmtId="169" formatCode="#,##0.0000"/>
    <numFmt numFmtId="170" formatCode="[$$-409]#,##0.0"/>
    <numFmt numFmtId="171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</font>
    <font>
      <sz val="12"/>
      <color rgb="FFFF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3">
    <xf numFmtId="0" fontId="0" fillId="0" borderId="0" xfId="0"/>
    <xf numFmtId="3" fontId="1" fillId="0" borderId="0" xfId="2" applyNumberFormat="1"/>
    <xf numFmtId="3" fontId="1" fillId="0" borderId="0" xfId="2" applyNumberFormat="1" applyAlignment="1" applyProtection="1">
      <alignment horizontal="centerContinuous"/>
      <protection locked="0"/>
    </xf>
    <xf numFmtId="3" fontId="1" fillId="0" borderId="0" xfId="2" applyNumberFormat="1" applyAlignment="1">
      <alignment horizontal="centerContinuous"/>
    </xf>
    <xf numFmtId="0" fontId="1" fillId="0" borderId="0" xfId="2"/>
    <xf numFmtId="3" fontId="2" fillId="0" borderId="0" xfId="2" applyNumberFormat="1" applyFont="1" applyAlignment="1">
      <alignment horizontal="centerContinuous"/>
    </xf>
    <xf numFmtId="0" fontId="1" fillId="0" borderId="0" xfId="2" applyAlignment="1">
      <alignment horizontal="center"/>
    </xf>
    <xf numFmtId="3" fontId="2" fillId="0" borderId="0" xfId="2" applyNumberFormat="1" applyFont="1" applyAlignment="1">
      <alignment horizontal="center"/>
    </xf>
    <xf numFmtId="3" fontId="1" fillId="0" borderId="0" xfId="2" applyNumberFormat="1" applyAlignment="1">
      <alignment horizontal="right"/>
    </xf>
    <xf numFmtId="10" fontId="1" fillId="0" borderId="0" xfId="2" applyNumberFormat="1"/>
    <xf numFmtId="3" fontId="1" fillId="0" borderId="0" xfId="2" applyNumberFormat="1" applyProtection="1">
      <protection locked="0"/>
    </xf>
    <xf numFmtId="3" fontId="2" fillId="0" borderId="0" xfId="2" applyNumberFormat="1" applyFont="1"/>
    <xf numFmtId="3" fontId="1" fillId="0" borderId="0" xfId="1" applyNumberFormat="1" applyFont="1"/>
    <xf numFmtId="164" fontId="1" fillId="0" borderId="0" xfId="0" applyNumberFormat="1" applyFont="1"/>
    <xf numFmtId="17" fontId="3" fillId="0" borderId="0" xfId="0" quotePrefix="1" applyNumberFormat="1" applyFont="1"/>
    <xf numFmtId="164" fontId="2" fillId="0" borderId="0" xfId="0" applyNumberFormat="1" applyFont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/>
    <xf numFmtId="166" fontId="1" fillId="0" borderId="0" xfId="0" applyNumberFormat="1" applyFont="1" applyAlignment="1">
      <alignment horizontal="right"/>
    </xf>
    <xf numFmtId="167" fontId="1" fillId="0" borderId="0" xfId="0" applyNumberFormat="1" applyFont="1"/>
    <xf numFmtId="4" fontId="1" fillId="0" borderId="0" xfId="1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4" fillId="0" borderId="0" xfId="0" applyFont="1"/>
    <xf numFmtId="3" fontId="4" fillId="0" borderId="0" xfId="0" applyNumberFormat="1" applyFont="1"/>
    <xf numFmtId="165" fontId="1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center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7" fillId="0" borderId="0" xfId="0" quotePrefix="1" applyFont="1" applyAlignment="1">
      <alignment horizontal="left"/>
    </xf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0" fillId="0" borderId="0" xfId="0" applyAlignment="1">
      <alignment horizontal="center"/>
    </xf>
    <xf numFmtId="10" fontId="1" fillId="0" borderId="0" xfId="0" applyNumberFormat="1" applyFont="1"/>
    <xf numFmtId="164" fontId="2" fillId="0" borderId="0" xfId="0" applyNumberFormat="1" applyFont="1"/>
    <xf numFmtId="3" fontId="1" fillId="0" borderId="0" xfId="0" applyNumberFormat="1" applyFont="1" applyProtection="1">
      <protection locked="0"/>
    </xf>
    <xf numFmtId="169" fontId="1" fillId="0" borderId="0" xfId="0" applyNumberFormat="1" applyFont="1"/>
    <xf numFmtId="0" fontId="6" fillId="0" borderId="0" xfId="0" applyFont="1"/>
    <xf numFmtId="17" fontId="8" fillId="0" borderId="0" xfId="0" quotePrefix="1" applyNumberFormat="1" applyFont="1"/>
    <xf numFmtId="164" fontId="6" fillId="0" borderId="0" xfId="0" applyNumberFormat="1" applyFont="1"/>
    <xf numFmtId="1" fontId="1" fillId="0" borderId="0" xfId="0" applyNumberFormat="1" applyFont="1" applyAlignment="1">
      <alignment horizontal="left"/>
    </xf>
    <xf numFmtId="170" fontId="1" fillId="0" borderId="0" xfId="0" applyNumberFormat="1" applyFont="1"/>
    <xf numFmtId="170" fontId="6" fillId="0" borderId="0" xfId="0" applyNumberFormat="1" applyFont="1"/>
    <xf numFmtId="3" fontId="1" fillId="0" borderId="0" xfId="2" applyNumberFormat="1" applyFill="1"/>
    <xf numFmtId="3" fontId="9" fillId="0" borderId="0" xfId="2" applyNumberFormat="1" applyFont="1" applyFill="1"/>
    <xf numFmtId="168" fontId="1" fillId="0" borderId="0" xfId="1" applyNumberFormat="1" applyFont="1" applyFill="1" applyAlignment="1"/>
    <xf numFmtId="9" fontId="1" fillId="0" borderId="0" xfId="3" applyFont="1" applyFill="1" applyAlignment="1"/>
    <xf numFmtId="3" fontId="2" fillId="0" borderId="0" xfId="0" applyNumberFormat="1" applyFont="1" applyAlignment="1">
      <alignment horizontal="center"/>
    </xf>
    <xf numFmtId="171" fontId="1" fillId="0" borderId="0" xfId="0" applyNumberFormat="1" applyFont="1" applyAlignment="1">
      <alignment horizontal="right"/>
    </xf>
    <xf numFmtId="171" fontId="1" fillId="0" borderId="0" xfId="1" applyNumberFormat="1" applyFont="1" applyFill="1" applyBorder="1" applyAlignment="1">
      <alignment horizontal="right"/>
    </xf>
    <xf numFmtId="171" fontId="0" fillId="0" borderId="0" xfId="0" applyNumberFormat="1"/>
    <xf numFmtId="171" fontId="1" fillId="0" borderId="0" xfId="0" applyNumberFormat="1" applyFont="1"/>
    <xf numFmtId="171" fontId="1" fillId="0" borderId="0" xfId="1" applyNumberFormat="1" applyFont="1" applyAlignment="1">
      <alignment horizontal="right"/>
    </xf>
    <xf numFmtId="171" fontId="1" fillId="0" borderId="0" xfId="4" applyNumberFormat="1" applyFont="1" applyFill="1" applyAlignment="1"/>
    <xf numFmtId="0" fontId="10" fillId="0" borderId="0" xfId="0" applyFont="1"/>
    <xf numFmtId="171" fontId="1" fillId="0" borderId="0" xfId="4" applyNumberFormat="1" applyFont="1"/>
    <xf numFmtId="3" fontId="2" fillId="0" borderId="0" xfId="2" applyNumberFormat="1" applyFont="1" applyAlignment="1">
      <alignment horizontal="center"/>
    </xf>
    <xf numFmtId="3" fontId="2" fillId="0" borderId="0" xfId="0" applyNumberFormat="1" applyFont="1" applyAlignment="1">
      <alignment horizontal="center"/>
    </xf>
  </cellXfs>
  <cellStyles count="5">
    <cellStyle name="Comma" xfId="1" builtinId="3"/>
    <cellStyle name="Currency" xfId="4" builtinId="4"/>
    <cellStyle name="Normal" xfId="0" builtinId="0"/>
    <cellStyle name="Normal 2 2" xfId="2" xr:uid="{E6EA744B-34CF-4AEB-9DB4-7C156C82BBF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D5CB8-5379-4BE8-A797-0D5C60DFC620}">
  <dimension ref="A1:JB32"/>
  <sheetViews>
    <sheetView zoomScale="70" zoomScaleNormal="70" workbookViewId="0">
      <pane xSplit="2" ySplit="8" topLeftCell="C17" activePane="bottomRight" state="frozen"/>
      <selection pane="topRight" activeCell="C1" sqref="C1"/>
      <selection pane="bottomLeft" activeCell="A9" sqref="A9"/>
      <selection pane="bottomRight" activeCell="G21" sqref="G21"/>
    </sheetView>
  </sheetViews>
  <sheetFormatPr defaultColWidth="12.6328125" defaultRowHeight="15.5" x14ac:dyDescent="0.35"/>
  <cols>
    <col min="1" max="1" width="11.453125" style="1" customWidth="1"/>
    <col min="2" max="2" width="24.453125" style="1" customWidth="1"/>
    <col min="3" max="4" width="12.6328125" style="1"/>
    <col min="5" max="8" width="12.6328125" style="1" customWidth="1"/>
    <col min="9" max="10" width="12.6328125" style="1"/>
    <col min="11" max="11" width="13.36328125" style="1" bestFit="1" customWidth="1"/>
    <col min="12" max="17" width="12.6328125" style="1"/>
    <col min="18" max="22" width="12.6328125" style="1" customWidth="1"/>
    <col min="23" max="262" width="12.6328125" style="1"/>
    <col min="263" max="263" width="11.453125" style="4" customWidth="1"/>
    <col min="264" max="264" width="24.453125" style="4" customWidth="1"/>
    <col min="265" max="518" width="12.6328125" style="4"/>
    <col min="519" max="519" width="11.453125" style="4" customWidth="1"/>
    <col min="520" max="520" width="24.453125" style="4" customWidth="1"/>
    <col min="521" max="774" width="12.6328125" style="4"/>
    <col min="775" max="775" width="11.453125" style="4" customWidth="1"/>
    <col min="776" max="776" width="24.453125" style="4" customWidth="1"/>
    <col min="777" max="1030" width="12.6328125" style="4"/>
    <col min="1031" max="1031" width="11.453125" style="4" customWidth="1"/>
    <col min="1032" max="1032" width="24.453125" style="4" customWidth="1"/>
    <col min="1033" max="1286" width="12.6328125" style="4"/>
    <col min="1287" max="1287" width="11.453125" style="4" customWidth="1"/>
    <col min="1288" max="1288" width="24.453125" style="4" customWidth="1"/>
    <col min="1289" max="1542" width="12.6328125" style="4"/>
    <col min="1543" max="1543" width="11.453125" style="4" customWidth="1"/>
    <col min="1544" max="1544" width="24.453125" style="4" customWidth="1"/>
    <col min="1545" max="1798" width="12.6328125" style="4"/>
    <col min="1799" max="1799" width="11.453125" style="4" customWidth="1"/>
    <col min="1800" max="1800" width="24.453125" style="4" customWidth="1"/>
    <col min="1801" max="2054" width="12.6328125" style="4"/>
    <col min="2055" max="2055" width="11.453125" style="4" customWidth="1"/>
    <col min="2056" max="2056" width="24.453125" style="4" customWidth="1"/>
    <col min="2057" max="2310" width="12.6328125" style="4"/>
    <col min="2311" max="2311" width="11.453125" style="4" customWidth="1"/>
    <col min="2312" max="2312" width="24.453125" style="4" customWidth="1"/>
    <col min="2313" max="2566" width="12.6328125" style="4"/>
    <col min="2567" max="2567" width="11.453125" style="4" customWidth="1"/>
    <col min="2568" max="2568" width="24.453125" style="4" customWidth="1"/>
    <col min="2569" max="2822" width="12.6328125" style="4"/>
    <col min="2823" max="2823" width="11.453125" style="4" customWidth="1"/>
    <col min="2824" max="2824" width="24.453125" style="4" customWidth="1"/>
    <col min="2825" max="3078" width="12.6328125" style="4"/>
    <col min="3079" max="3079" width="11.453125" style="4" customWidth="1"/>
    <col min="3080" max="3080" width="24.453125" style="4" customWidth="1"/>
    <col min="3081" max="3334" width="12.6328125" style="4"/>
    <col min="3335" max="3335" width="11.453125" style="4" customWidth="1"/>
    <col min="3336" max="3336" width="24.453125" style="4" customWidth="1"/>
    <col min="3337" max="3590" width="12.6328125" style="4"/>
    <col min="3591" max="3591" width="11.453125" style="4" customWidth="1"/>
    <col min="3592" max="3592" width="24.453125" style="4" customWidth="1"/>
    <col min="3593" max="3846" width="12.6328125" style="4"/>
    <col min="3847" max="3847" width="11.453125" style="4" customWidth="1"/>
    <col min="3848" max="3848" width="24.453125" style="4" customWidth="1"/>
    <col min="3849" max="4102" width="12.6328125" style="4"/>
    <col min="4103" max="4103" width="11.453125" style="4" customWidth="1"/>
    <col min="4104" max="4104" width="24.453125" style="4" customWidth="1"/>
    <col min="4105" max="4358" width="12.6328125" style="4"/>
    <col min="4359" max="4359" width="11.453125" style="4" customWidth="1"/>
    <col min="4360" max="4360" width="24.453125" style="4" customWidth="1"/>
    <col min="4361" max="4614" width="12.6328125" style="4"/>
    <col min="4615" max="4615" width="11.453125" style="4" customWidth="1"/>
    <col min="4616" max="4616" width="24.453125" style="4" customWidth="1"/>
    <col min="4617" max="4870" width="12.6328125" style="4"/>
    <col min="4871" max="4871" width="11.453125" style="4" customWidth="1"/>
    <col min="4872" max="4872" width="24.453125" style="4" customWidth="1"/>
    <col min="4873" max="5126" width="12.6328125" style="4"/>
    <col min="5127" max="5127" width="11.453125" style="4" customWidth="1"/>
    <col min="5128" max="5128" width="24.453125" style="4" customWidth="1"/>
    <col min="5129" max="5382" width="12.6328125" style="4"/>
    <col min="5383" max="5383" width="11.453125" style="4" customWidth="1"/>
    <col min="5384" max="5384" width="24.453125" style="4" customWidth="1"/>
    <col min="5385" max="5638" width="12.6328125" style="4"/>
    <col min="5639" max="5639" width="11.453125" style="4" customWidth="1"/>
    <col min="5640" max="5640" width="24.453125" style="4" customWidth="1"/>
    <col min="5641" max="5894" width="12.6328125" style="4"/>
    <col min="5895" max="5895" width="11.453125" style="4" customWidth="1"/>
    <col min="5896" max="5896" width="24.453125" style="4" customWidth="1"/>
    <col min="5897" max="6150" width="12.6328125" style="4"/>
    <col min="6151" max="6151" width="11.453125" style="4" customWidth="1"/>
    <col min="6152" max="6152" width="24.453125" style="4" customWidth="1"/>
    <col min="6153" max="6406" width="12.6328125" style="4"/>
    <col min="6407" max="6407" width="11.453125" style="4" customWidth="1"/>
    <col min="6408" max="6408" width="24.453125" style="4" customWidth="1"/>
    <col min="6409" max="6662" width="12.6328125" style="4"/>
    <col min="6663" max="6663" width="11.453125" style="4" customWidth="1"/>
    <col min="6664" max="6664" width="24.453125" style="4" customWidth="1"/>
    <col min="6665" max="6918" width="12.6328125" style="4"/>
    <col min="6919" max="6919" width="11.453125" style="4" customWidth="1"/>
    <col min="6920" max="6920" width="24.453125" style="4" customWidth="1"/>
    <col min="6921" max="7174" width="12.6328125" style="4"/>
    <col min="7175" max="7175" width="11.453125" style="4" customWidth="1"/>
    <col min="7176" max="7176" width="24.453125" style="4" customWidth="1"/>
    <col min="7177" max="7430" width="12.6328125" style="4"/>
    <col min="7431" max="7431" width="11.453125" style="4" customWidth="1"/>
    <col min="7432" max="7432" width="24.453125" style="4" customWidth="1"/>
    <col min="7433" max="7686" width="12.6328125" style="4"/>
    <col min="7687" max="7687" width="11.453125" style="4" customWidth="1"/>
    <col min="7688" max="7688" width="24.453125" style="4" customWidth="1"/>
    <col min="7689" max="7942" width="12.6328125" style="4"/>
    <col min="7943" max="7943" width="11.453125" style="4" customWidth="1"/>
    <col min="7944" max="7944" width="24.453125" style="4" customWidth="1"/>
    <col min="7945" max="8198" width="12.6328125" style="4"/>
    <col min="8199" max="8199" width="11.453125" style="4" customWidth="1"/>
    <col min="8200" max="8200" width="24.453125" style="4" customWidth="1"/>
    <col min="8201" max="8454" width="12.6328125" style="4"/>
    <col min="8455" max="8455" width="11.453125" style="4" customWidth="1"/>
    <col min="8456" max="8456" width="24.453125" style="4" customWidth="1"/>
    <col min="8457" max="8710" width="12.6328125" style="4"/>
    <col min="8711" max="8711" width="11.453125" style="4" customWidth="1"/>
    <col min="8712" max="8712" width="24.453125" style="4" customWidth="1"/>
    <col min="8713" max="8966" width="12.6328125" style="4"/>
    <col min="8967" max="8967" width="11.453125" style="4" customWidth="1"/>
    <col min="8968" max="8968" width="24.453125" style="4" customWidth="1"/>
    <col min="8969" max="9222" width="12.6328125" style="4"/>
    <col min="9223" max="9223" width="11.453125" style="4" customWidth="1"/>
    <col min="9224" max="9224" width="24.453125" style="4" customWidth="1"/>
    <col min="9225" max="9478" width="12.6328125" style="4"/>
    <col min="9479" max="9479" width="11.453125" style="4" customWidth="1"/>
    <col min="9480" max="9480" width="24.453125" style="4" customWidth="1"/>
    <col min="9481" max="9734" width="12.6328125" style="4"/>
    <col min="9735" max="9735" width="11.453125" style="4" customWidth="1"/>
    <col min="9736" max="9736" width="24.453125" style="4" customWidth="1"/>
    <col min="9737" max="9990" width="12.6328125" style="4"/>
    <col min="9991" max="9991" width="11.453125" style="4" customWidth="1"/>
    <col min="9992" max="9992" width="24.453125" style="4" customWidth="1"/>
    <col min="9993" max="10246" width="12.6328125" style="4"/>
    <col min="10247" max="10247" width="11.453125" style="4" customWidth="1"/>
    <col min="10248" max="10248" width="24.453125" style="4" customWidth="1"/>
    <col min="10249" max="10502" width="12.6328125" style="4"/>
    <col min="10503" max="10503" width="11.453125" style="4" customWidth="1"/>
    <col min="10504" max="10504" width="24.453125" style="4" customWidth="1"/>
    <col min="10505" max="10758" width="12.6328125" style="4"/>
    <col min="10759" max="10759" width="11.453125" style="4" customWidth="1"/>
    <col min="10760" max="10760" width="24.453125" style="4" customWidth="1"/>
    <col min="10761" max="11014" width="12.6328125" style="4"/>
    <col min="11015" max="11015" width="11.453125" style="4" customWidth="1"/>
    <col min="11016" max="11016" width="24.453125" style="4" customWidth="1"/>
    <col min="11017" max="11270" width="12.6328125" style="4"/>
    <col min="11271" max="11271" width="11.453125" style="4" customWidth="1"/>
    <col min="11272" max="11272" width="24.453125" style="4" customWidth="1"/>
    <col min="11273" max="11526" width="12.6328125" style="4"/>
    <col min="11527" max="11527" width="11.453125" style="4" customWidth="1"/>
    <col min="11528" max="11528" width="24.453125" style="4" customWidth="1"/>
    <col min="11529" max="11782" width="12.6328125" style="4"/>
    <col min="11783" max="11783" width="11.453125" style="4" customWidth="1"/>
    <col min="11784" max="11784" width="24.453125" style="4" customWidth="1"/>
    <col min="11785" max="12038" width="12.6328125" style="4"/>
    <col min="12039" max="12039" width="11.453125" style="4" customWidth="1"/>
    <col min="12040" max="12040" width="24.453125" style="4" customWidth="1"/>
    <col min="12041" max="12294" width="12.6328125" style="4"/>
    <col min="12295" max="12295" width="11.453125" style="4" customWidth="1"/>
    <col min="12296" max="12296" width="24.453125" style="4" customWidth="1"/>
    <col min="12297" max="12550" width="12.6328125" style="4"/>
    <col min="12551" max="12551" width="11.453125" style="4" customWidth="1"/>
    <col min="12552" max="12552" width="24.453125" style="4" customWidth="1"/>
    <col min="12553" max="12806" width="12.6328125" style="4"/>
    <col min="12807" max="12807" width="11.453125" style="4" customWidth="1"/>
    <col min="12808" max="12808" width="24.453125" style="4" customWidth="1"/>
    <col min="12809" max="13062" width="12.6328125" style="4"/>
    <col min="13063" max="13063" width="11.453125" style="4" customWidth="1"/>
    <col min="13064" max="13064" width="24.453125" style="4" customWidth="1"/>
    <col min="13065" max="13318" width="12.6328125" style="4"/>
    <col min="13319" max="13319" width="11.453125" style="4" customWidth="1"/>
    <col min="13320" max="13320" width="24.453125" style="4" customWidth="1"/>
    <col min="13321" max="13574" width="12.6328125" style="4"/>
    <col min="13575" max="13575" width="11.453125" style="4" customWidth="1"/>
    <col min="13576" max="13576" width="24.453125" style="4" customWidth="1"/>
    <col min="13577" max="13830" width="12.6328125" style="4"/>
    <col min="13831" max="13831" width="11.453125" style="4" customWidth="1"/>
    <col min="13832" max="13832" width="24.453125" style="4" customWidth="1"/>
    <col min="13833" max="14086" width="12.6328125" style="4"/>
    <col min="14087" max="14087" width="11.453125" style="4" customWidth="1"/>
    <col min="14088" max="14088" width="24.453125" style="4" customWidth="1"/>
    <col min="14089" max="14342" width="12.6328125" style="4"/>
    <col min="14343" max="14343" width="11.453125" style="4" customWidth="1"/>
    <col min="14344" max="14344" width="24.453125" style="4" customWidth="1"/>
    <col min="14345" max="14598" width="12.6328125" style="4"/>
    <col min="14599" max="14599" width="11.453125" style="4" customWidth="1"/>
    <col min="14600" max="14600" width="24.453125" style="4" customWidth="1"/>
    <col min="14601" max="14854" width="12.6328125" style="4"/>
    <col min="14855" max="14855" width="11.453125" style="4" customWidth="1"/>
    <col min="14856" max="14856" width="24.453125" style="4" customWidth="1"/>
    <col min="14857" max="15110" width="12.6328125" style="4"/>
    <col min="15111" max="15111" width="11.453125" style="4" customWidth="1"/>
    <col min="15112" max="15112" width="24.453125" style="4" customWidth="1"/>
    <col min="15113" max="15366" width="12.6328125" style="4"/>
    <col min="15367" max="15367" width="11.453125" style="4" customWidth="1"/>
    <col min="15368" max="15368" width="24.453125" style="4" customWidth="1"/>
    <col min="15369" max="15622" width="12.6328125" style="4"/>
    <col min="15623" max="15623" width="11.453125" style="4" customWidth="1"/>
    <col min="15624" max="15624" width="24.453125" style="4" customWidth="1"/>
    <col min="15625" max="15878" width="12.6328125" style="4"/>
    <col min="15879" max="15879" width="11.453125" style="4" customWidth="1"/>
    <col min="15880" max="15880" width="24.453125" style="4" customWidth="1"/>
    <col min="15881" max="16134" width="12.6328125" style="4"/>
    <col min="16135" max="16135" width="11.453125" style="4" customWidth="1"/>
    <col min="16136" max="16136" width="24.453125" style="4" customWidth="1"/>
    <col min="16137" max="16384" width="12.6328125" style="4"/>
  </cols>
  <sheetData>
    <row r="1" spans="1:40" x14ac:dyDescent="0.35">
      <c r="A1" s="1" t="s">
        <v>0</v>
      </c>
      <c r="B1" s="2"/>
      <c r="C1" s="3" t="s">
        <v>1</v>
      </c>
      <c r="D1" s="3"/>
      <c r="E1" s="3"/>
      <c r="F1" s="3"/>
      <c r="G1" s="3"/>
      <c r="H1" s="3"/>
      <c r="I1" s="3" t="s">
        <v>0</v>
      </c>
      <c r="J1" s="3" t="s">
        <v>1</v>
      </c>
      <c r="K1" s="3"/>
      <c r="L1" s="3"/>
      <c r="M1" s="3"/>
      <c r="N1" s="3"/>
      <c r="O1" s="3"/>
      <c r="P1" s="3" t="s">
        <v>0</v>
      </c>
      <c r="Q1" s="3" t="s">
        <v>1</v>
      </c>
      <c r="R1" s="3"/>
      <c r="S1" s="3"/>
      <c r="T1" s="3"/>
      <c r="U1" s="3"/>
      <c r="V1" s="3"/>
      <c r="W1" s="3" t="s">
        <v>0</v>
      </c>
      <c r="X1" s="3" t="s">
        <v>1</v>
      </c>
      <c r="Y1" s="3"/>
      <c r="Z1" s="3"/>
      <c r="AA1" s="3"/>
      <c r="AB1" s="3"/>
      <c r="AC1" s="3"/>
      <c r="AD1" s="3" t="s">
        <v>0</v>
      </c>
      <c r="AE1" s="3" t="s">
        <v>1</v>
      </c>
      <c r="AF1" s="3"/>
      <c r="AG1" s="3"/>
      <c r="AH1" s="3"/>
      <c r="AI1" s="3"/>
    </row>
    <row r="2" spans="1:40" x14ac:dyDescent="0.35">
      <c r="B2" s="2"/>
      <c r="C2" s="3" t="s">
        <v>2</v>
      </c>
      <c r="D2" s="3"/>
      <c r="E2" s="3"/>
      <c r="F2" s="3"/>
      <c r="G2" s="3"/>
      <c r="H2" s="3"/>
      <c r="I2" s="3" t="s">
        <v>0</v>
      </c>
      <c r="J2" s="3" t="s">
        <v>2</v>
      </c>
      <c r="K2" s="3"/>
      <c r="L2" s="3"/>
      <c r="M2" s="3"/>
      <c r="N2" s="3"/>
      <c r="O2" s="3"/>
      <c r="P2" s="3" t="s">
        <v>0</v>
      </c>
      <c r="Q2" s="3" t="s">
        <v>2</v>
      </c>
      <c r="R2" s="3"/>
      <c r="S2" s="3"/>
      <c r="T2" s="3"/>
      <c r="U2" s="3"/>
      <c r="V2" s="3"/>
      <c r="W2" s="3" t="s">
        <v>0</v>
      </c>
      <c r="X2" s="3" t="s">
        <v>2</v>
      </c>
      <c r="Y2" s="3"/>
      <c r="Z2" s="3"/>
      <c r="AA2" s="3"/>
      <c r="AB2" s="3"/>
      <c r="AC2" s="3"/>
      <c r="AD2" s="3" t="s">
        <v>0</v>
      </c>
      <c r="AE2" s="3" t="s">
        <v>2</v>
      </c>
      <c r="AF2" s="3"/>
      <c r="AG2" s="3"/>
      <c r="AH2" s="3"/>
      <c r="AI2" s="3"/>
    </row>
    <row r="3" spans="1:40" x14ac:dyDescent="0.35">
      <c r="B3" s="2"/>
      <c r="C3" s="5"/>
      <c r="D3" s="3"/>
      <c r="E3" s="3"/>
      <c r="F3" s="3"/>
      <c r="G3" s="3"/>
      <c r="H3" s="3"/>
      <c r="I3" s="3" t="s">
        <v>0</v>
      </c>
      <c r="J3" s="5"/>
      <c r="K3" s="3"/>
      <c r="L3" s="3"/>
      <c r="M3" s="3"/>
      <c r="N3" s="3"/>
      <c r="O3" s="3"/>
      <c r="P3" s="3" t="s">
        <v>0</v>
      </c>
      <c r="Q3" s="61" t="s">
        <v>27</v>
      </c>
      <c r="R3" s="61"/>
      <c r="S3" s="61"/>
      <c r="T3" s="61"/>
      <c r="U3" s="61"/>
      <c r="V3" s="61"/>
      <c r="W3" s="3" t="s">
        <v>0</v>
      </c>
      <c r="X3" s="61" t="s">
        <v>27</v>
      </c>
      <c r="Y3" s="61"/>
      <c r="Z3" s="61"/>
      <c r="AA3" s="61"/>
      <c r="AB3" s="61"/>
      <c r="AC3" s="61"/>
      <c r="AD3" s="5" t="s">
        <v>0</v>
      </c>
      <c r="AE3" s="61" t="s">
        <v>27</v>
      </c>
      <c r="AF3" s="61"/>
      <c r="AG3" s="61"/>
      <c r="AH3" s="61"/>
      <c r="AI3" s="61"/>
      <c r="AJ3" s="61"/>
    </row>
    <row r="4" spans="1:40" x14ac:dyDescent="0.35">
      <c r="A4" s="3"/>
      <c r="B4" s="3" t="s">
        <v>0</v>
      </c>
      <c r="C4" s="61" t="s">
        <v>27</v>
      </c>
      <c r="D4" s="61"/>
      <c r="E4" s="61"/>
      <c r="F4" s="61"/>
      <c r="G4" s="61"/>
      <c r="H4" s="61"/>
      <c r="I4" s="3" t="s">
        <v>0</v>
      </c>
      <c r="J4" s="61" t="s">
        <v>3</v>
      </c>
      <c r="K4" s="61"/>
      <c r="L4" s="61"/>
      <c r="M4" s="61"/>
      <c r="N4" s="61"/>
      <c r="O4" s="61"/>
      <c r="P4" s="3" t="s">
        <v>0</v>
      </c>
      <c r="Q4" s="5" t="s">
        <v>29</v>
      </c>
      <c r="R4" s="3"/>
      <c r="S4" s="3"/>
      <c r="T4" s="3"/>
      <c r="U4" s="3"/>
      <c r="V4" s="3"/>
      <c r="W4" s="3" t="s">
        <v>0</v>
      </c>
      <c r="X4" s="5" t="s">
        <v>28</v>
      </c>
      <c r="Y4" s="3"/>
      <c r="Z4" s="3"/>
      <c r="AA4" s="3"/>
      <c r="AB4" s="3"/>
      <c r="AC4" s="3"/>
      <c r="AD4" s="3" t="s">
        <v>0</v>
      </c>
      <c r="AE4" s="5" t="s">
        <v>4</v>
      </c>
      <c r="AF4" s="3"/>
      <c r="AG4" s="3"/>
      <c r="AH4" s="3"/>
      <c r="AI4" s="3"/>
    </row>
    <row r="5" spans="1:40" x14ac:dyDescent="0.35">
      <c r="C5" s="3" t="s">
        <v>5</v>
      </c>
      <c r="D5" s="3"/>
      <c r="E5" s="3"/>
      <c r="F5" s="3"/>
      <c r="G5" s="3"/>
      <c r="H5" s="3"/>
      <c r="I5" s="3" t="s">
        <v>0</v>
      </c>
      <c r="J5" s="3" t="s">
        <v>5</v>
      </c>
      <c r="K5" s="3"/>
      <c r="L5" s="3"/>
      <c r="M5" s="3"/>
      <c r="N5" s="3"/>
      <c r="O5" s="3"/>
      <c r="P5" s="3" t="s">
        <v>0</v>
      </c>
      <c r="Q5" s="3" t="s">
        <v>5</v>
      </c>
      <c r="R5" s="3"/>
      <c r="S5" s="3"/>
      <c r="T5" s="3"/>
      <c r="U5" s="3"/>
      <c r="V5" s="3"/>
      <c r="W5" s="3" t="s">
        <v>0</v>
      </c>
      <c r="X5" s="3"/>
      <c r="Y5" s="3"/>
      <c r="Z5" s="3"/>
      <c r="AA5" s="3"/>
      <c r="AB5" s="3"/>
      <c r="AC5" s="3"/>
      <c r="AD5" s="1" t="s">
        <v>0</v>
      </c>
      <c r="AE5" s="4"/>
      <c r="AF5" s="4"/>
      <c r="AG5" s="4"/>
      <c r="AH5" s="4"/>
      <c r="AI5" s="4"/>
      <c r="AJ5" s="1" t="s">
        <v>0</v>
      </c>
      <c r="AK5" s="4"/>
      <c r="AL5" s="4"/>
      <c r="AM5" s="4"/>
      <c r="AN5" s="4"/>
    </row>
    <row r="6" spans="1:40" x14ac:dyDescent="0.35">
      <c r="I6" s="1" t="s">
        <v>0</v>
      </c>
      <c r="P6" s="1" t="s">
        <v>0</v>
      </c>
      <c r="Q6" s="6"/>
      <c r="R6" s="6"/>
      <c r="S6" s="6"/>
      <c r="T6" s="6"/>
      <c r="U6" s="6"/>
      <c r="V6" s="6"/>
      <c r="W6" s="6"/>
      <c r="X6" s="6"/>
      <c r="Y6" s="3"/>
      <c r="Z6" s="3"/>
      <c r="AA6" s="3"/>
      <c r="AB6" s="3"/>
      <c r="AC6" s="3"/>
      <c r="AD6" s="1" t="s">
        <v>0</v>
      </c>
      <c r="AE6" s="4"/>
      <c r="AF6" s="4"/>
      <c r="AG6" s="4"/>
      <c r="AH6" s="4"/>
      <c r="AI6" s="4"/>
    </row>
    <row r="7" spans="1:40" x14ac:dyDescent="0.35"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7" t="s">
        <v>11</v>
      </c>
      <c r="I7" s="7"/>
      <c r="J7" s="7" t="s">
        <v>6</v>
      </c>
      <c r="K7" s="7" t="s">
        <v>7</v>
      </c>
      <c r="L7" s="7" t="s">
        <v>8</v>
      </c>
      <c r="M7" s="7" t="s">
        <v>9</v>
      </c>
      <c r="N7" s="7" t="s">
        <v>10</v>
      </c>
      <c r="O7" s="7" t="s">
        <v>11</v>
      </c>
      <c r="P7" s="7"/>
      <c r="Q7" s="7" t="s">
        <v>6</v>
      </c>
      <c r="R7" s="7" t="s">
        <v>7</v>
      </c>
      <c r="S7" s="7" t="s">
        <v>8</v>
      </c>
      <c r="T7" s="7" t="s">
        <v>9</v>
      </c>
      <c r="U7" s="7" t="s">
        <v>10</v>
      </c>
      <c r="V7" s="7" t="s">
        <v>11</v>
      </c>
      <c r="W7" s="7"/>
      <c r="X7" s="7" t="s">
        <v>6</v>
      </c>
      <c r="Y7" s="7" t="s">
        <v>7</v>
      </c>
      <c r="Z7" s="7" t="s">
        <v>8</v>
      </c>
      <c r="AA7" s="7" t="s">
        <v>9</v>
      </c>
      <c r="AB7" s="7" t="s">
        <v>10</v>
      </c>
      <c r="AC7" s="7" t="s">
        <v>11</v>
      </c>
      <c r="AD7" s="7"/>
      <c r="AE7" s="7" t="s">
        <v>7</v>
      </c>
      <c r="AF7" s="7" t="s">
        <v>8</v>
      </c>
      <c r="AG7" s="7" t="s">
        <v>9</v>
      </c>
      <c r="AH7" s="7" t="s">
        <v>10</v>
      </c>
      <c r="AI7" s="7" t="s">
        <v>11</v>
      </c>
    </row>
    <row r="8" spans="1:40" x14ac:dyDescent="0.35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40" x14ac:dyDescent="0.35"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0" x14ac:dyDescent="0.35">
      <c r="A10" s="1" t="s">
        <v>12</v>
      </c>
      <c r="C10" s="1">
        <v>71569</v>
      </c>
      <c r="D10" s="1">
        <v>82054</v>
      </c>
      <c r="E10" s="1">
        <v>98950.388999999996</v>
      </c>
      <c r="F10" s="1">
        <v>120590.505</v>
      </c>
      <c r="G10" s="1">
        <v>128099.232</v>
      </c>
      <c r="H10" s="1">
        <v>132111.92499999999</v>
      </c>
      <c r="J10" s="1">
        <v>71569</v>
      </c>
      <c r="K10" s="1">
        <v>82054</v>
      </c>
      <c r="L10" s="1">
        <v>108390.961620489</v>
      </c>
      <c r="M10" s="1">
        <v>126646.08513413</v>
      </c>
      <c r="N10" s="1">
        <v>131767.94733334001</v>
      </c>
      <c r="O10" s="1">
        <v>135361.86447741301</v>
      </c>
      <c r="Q10" s="1">
        <f t="shared" ref="Q10:V14" si="0">C10-J10</f>
        <v>0</v>
      </c>
      <c r="R10" s="1">
        <f t="shared" si="0"/>
        <v>0</v>
      </c>
      <c r="S10" s="1">
        <f t="shared" si="0"/>
        <v>-9440.5726204890088</v>
      </c>
      <c r="T10" s="1">
        <f t="shared" si="0"/>
        <v>-6055.5801341299957</v>
      </c>
      <c r="U10" s="1">
        <f t="shared" si="0"/>
        <v>-3668.7153333400056</v>
      </c>
      <c r="V10" s="1">
        <f t="shared" si="0"/>
        <v>-3249.9394774130196</v>
      </c>
      <c r="X10" s="9">
        <f>C10/J10-1</f>
        <v>0</v>
      </c>
      <c r="Y10" s="9">
        <f t="shared" ref="Y10:AC10" si="1">D10/K10-1</f>
        <v>0</v>
      </c>
      <c r="Z10" s="9">
        <f t="shared" si="1"/>
        <v>-8.7097415498013864E-2</v>
      </c>
      <c r="AA10" s="9">
        <f t="shared" si="1"/>
        <v>-4.7814980839846477E-2</v>
      </c>
      <c r="AB10" s="9">
        <f t="shared" si="1"/>
        <v>-2.7842243941609501E-2</v>
      </c>
      <c r="AC10" s="9">
        <f t="shared" si="1"/>
        <v>-2.4009269449412174E-2</v>
      </c>
      <c r="AD10" s="9"/>
      <c r="AE10" s="9">
        <f>D10/C10-1</f>
        <v>0.14650197711299584</v>
      </c>
      <c r="AF10" s="9">
        <f t="shared" ref="AF10:AI10" si="2">E10/D10-1</f>
        <v>0.20591791990640296</v>
      </c>
      <c r="AG10" s="9">
        <f t="shared" si="2"/>
        <v>0.21869662382024613</v>
      </c>
      <c r="AH10" s="9">
        <f t="shared" si="2"/>
        <v>6.2266320221480154E-2</v>
      </c>
      <c r="AI10" s="9">
        <f t="shared" si="2"/>
        <v>3.1324879449706522E-2</v>
      </c>
      <c r="AJ10" s="9"/>
    </row>
    <row r="11" spans="1:40" x14ac:dyDescent="0.35">
      <c r="A11" s="1" t="s">
        <v>13</v>
      </c>
      <c r="C11" s="1">
        <v>74.040999999999997</v>
      </c>
      <c r="D11" s="1">
        <v>60.716000000000001</v>
      </c>
      <c r="E11" s="1">
        <v>75</v>
      </c>
      <c r="F11" s="1">
        <v>75</v>
      </c>
      <c r="G11" s="1">
        <v>75</v>
      </c>
      <c r="H11" s="1">
        <v>75</v>
      </c>
      <c r="J11" s="1">
        <v>74.040999999999997</v>
      </c>
      <c r="K11" s="1">
        <v>60.716000000000001</v>
      </c>
      <c r="L11" s="1">
        <v>75</v>
      </c>
      <c r="M11" s="1">
        <v>75</v>
      </c>
      <c r="N11" s="1">
        <v>75</v>
      </c>
      <c r="O11" s="1">
        <v>75</v>
      </c>
      <c r="Q11" s="1">
        <f t="shared" si="0"/>
        <v>0</v>
      </c>
      <c r="R11" s="1">
        <f t="shared" si="0"/>
        <v>0</v>
      </c>
      <c r="S11" s="1">
        <f t="shared" si="0"/>
        <v>0</v>
      </c>
      <c r="T11" s="1">
        <f t="shared" si="0"/>
        <v>0</v>
      </c>
      <c r="U11" s="1">
        <f t="shared" si="0"/>
        <v>0</v>
      </c>
      <c r="V11" s="1">
        <f t="shared" si="0"/>
        <v>0</v>
      </c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0" x14ac:dyDescent="0.35">
      <c r="A12" s="1" t="s">
        <v>14</v>
      </c>
      <c r="C12" s="1">
        <v>500.04291999999998</v>
      </c>
      <c r="D12" s="1">
        <v>362.31799999999998</v>
      </c>
      <c r="E12" s="1">
        <v>500</v>
      </c>
      <c r="F12" s="1">
        <v>500</v>
      </c>
      <c r="G12" s="1">
        <v>500</v>
      </c>
      <c r="H12" s="1">
        <v>500</v>
      </c>
      <c r="J12" s="1">
        <v>500.04291999999998</v>
      </c>
      <c r="K12" s="1">
        <v>362.31799999999998</v>
      </c>
      <c r="L12" s="1">
        <v>500</v>
      </c>
      <c r="M12" s="1">
        <v>500</v>
      </c>
      <c r="N12" s="1">
        <v>500</v>
      </c>
      <c r="O12" s="1">
        <v>500</v>
      </c>
      <c r="Q12" s="1">
        <f t="shared" si="0"/>
        <v>0</v>
      </c>
      <c r="R12" s="1">
        <f t="shared" si="0"/>
        <v>0</v>
      </c>
      <c r="S12" s="1">
        <f t="shared" si="0"/>
        <v>0</v>
      </c>
      <c r="T12" s="1">
        <f t="shared" si="0"/>
        <v>0</v>
      </c>
      <c r="U12" s="1">
        <f t="shared" si="0"/>
        <v>0</v>
      </c>
      <c r="V12" s="1">
        <f t="shared" si="0"/>
        <v>0</v>
      </c>
      <c r="X12" s="9">
        <f t="shared" ref="X12:AC14" si="3">C12/J12-1</f>
        <v>0</v>
      </c>
      <c r="Y12" s="9">
        <f t="shared" si="3"/>
        <v>0</v>
      </c>
      <c r="Z12" s="9">
        <f t="shared" si="3"/>
        <v>0</v>
      </c>
      <c r="AA12" s="9">
        <f t="shared" si="3"/>
        <v>0</v>
      </c>
      <c r="AB12" s="9">
        <f t="shared" si="3"/>
        <v>0</v>
      </c>
      <c r="AC12" s="9">
        <f t="shared" si="3"/>
        <v>0</v>
      </c>
      <c r="AD12" s="9"/>
      <c r="AE12" s="9"/>
      <c r="AF12" s="9"/>
      <c r="AG12" s="9"/>
      <c r="AH12" s="9"/>
      <c r="AI12" s="9"/>
      <c r="AJ12" s="9"/>
    </row>
    <row r="13" spans="1:40" x14ac:dyDescent="0.35">
      <c r="A13" s="1" t="s">
        <v>15</v>
      </c>
      <c r="C13" s="1">
        <v>-3090</v>
      </c>
      <c r="D13" s="1">
        <v>-1966</v>
      </c>
      <c r="E13" s="1">
        <v>-3498.4960000000001</v>
      </c>
      <c r="F13" s="1">
        <v>-3786.32</v>
      </c>
      <c r="G13" s="1">
        <v>-3843.4479999999999</v>
      </c>
      <c r="H13" s="1">
        <v>-3884.2719999999999</v>
      </c>
      <c r="J13" s="1">
        <v>-3090</v>
      </c>
      <c r="K13" s="1">
        <v>-1966</v>
      </c>
      <c r="L13" s="1">
        <v>-3067.6757088054901</v>
      </c>
      <c r="M13" s="1">
        <v>-2939.1290784756602</v>
      </c>
      <c r="N13" s="1">
        <v>-2709.1691273483302</v>
      </c>
      <c r="O13" s="1">
        <v>-2607.8467689948402</v>
      </c>
      <c r="Q13" s="1">
        <f t="shared" si="0"/>
        <v>0</v>
      </c>
      <c r="R13" s="1">
        <f t="shared" si="0"/>
        <v>0</v>
      </c>
      <c r="S13" s="1">
        <f t="shared" si="0"/>
        <v>-430.82029119450999</v>
      </c>
      <c r="T13" s="1">
        <f t="shared" si="0"/>
        <v>-847.19092152433996</v>
      </c>
      <c r="U13" s="1">
        <f t="shared" si="0"/>
        <v>-1134.2788726516696</v>
      </c>
      <c r="V13" s="1">
        <f t="shared" si="0"/>
        <v>-1276.4252310051597</v>
      </c>
      <c r="X13" s="9">
        <f t="shared" si="3"/>
        <v>0</v>
      </c>
      <c r="Y13" s="9">
        <f t="shared" si="3"/>
        <v>0</v>
      </c>
      <c r="Z13" s="9">
        <f t="shared" si="3"/>
        <v>0.1404386682587988</v>
      </c>
      <c r="AA13" s="9">
        <f t="shared" si="3"/>
        <v>0.28824556489493269</v>
      </c>
      <c r="AB13" s="9">
        <f t="shared" si="3"/>
        <v>0.41868145521127897</v>
      </c>
      <c r="AC13" s="9">
        <f t="shared" si="3"/>
        <v>0.48945560996175441</v>
      </c>
      <c r="AD13" s="9"/>
      <c r="AE13" s="9"/>
      <c r="AF13" s="9"/>
      <c r="AG13" s="9"/>
      <c r="AH13" s="9"/>
      <c r="AI13" s="9"/>
      <c r="AJ13" s="9"/>
    </row>
    <row r="14" spans="1:40" x14ac:dyDescent="0.35">
      <c r="A14" s="1" t="s">
        <v>16</v>
      </c>
      <c r="C14" s="1">
        <v>69053</v>
      </c>
      <c r="D14" s="1">
        <v>80511.034</v>
      </c>
      <c r="E14" s="1">
        <f>SUM(E10:E13)</f>
        <v>96026.892999999996</v>
      </c>
      <c r="F14" s="1">
        <f t="shared" ref="F14:H14" si="4">SUM(F10:F13)</f>
        <v>117379.185</v>
      </c>
      <c r="G14" s="1">
        <f>SUM(G10:G13)</f>
        <v>124830.784</v>
      </c>
      <c r="H14" s="1">
        <f t="shared" si="4"/>
        <v>128802.65299999999</v>
      </c>
      <c r="J14" s="1">
        <v>69053</v>
      </c>
      <c r="K14" s="1">
        <v>80511.034</v>
      </c>
      <c r="L14" s="1">
        <v>105898.28591168352</v>
      </c>
      <c r="M14" s="1">
        <v>124281.95605565434</v>
      </c>
      <c r="N14" s="1">
        <v>129633.77820599168</v>
      </c>
      <c r="O14" s="1">
        <v>133329.01770841816</v>
      </c>
      <c r="Q14" s="1">
        <f t="shared" si="0"/>
        <v>0</v>
      </c>
      <c r="R14" s="1">
        <f t="shared" si="0"/>
        <v>0</v>
      </c>
      <c r="S14" s="1">
        <f t="shared" si="0"/>
        <v>-9871.3929116835207</v>
      </c>
      <c r="T14" s="1">
        <f t="shared" si="0"/>
        <v>-6902.7710556543461</v>
      </c>
      <c r="U14" s="1">
        <f t="shared" si="0"/>
        <v>-4802.9942059916793</v>
      </c>
      <c r="V14" s="1">
        <f t="shared" si="0"/>
        <v>-4526.3647084181721</v>
      </c>
      <c r="X14" s="9">
        <f t="shared" si="3"/>
        <v>0</v>
      </c>
      <c r="Y14" s="9">
        <f t="shared" si="3"/>
        <v>0</v>
      </c>
      <c r="Z14" s="9">
        <f t="shared" si="3"/>
        <v>-9.3215795012168701E-2</v>
      </c>
      <c r="AA14" s="9">
        <f t="shared" si="3"/>
        <v>-5.5541216719853015E-2</v>
      </c>
      <c r="AB14" s="9">
        <f t="shared" si="3"/>
        <v>-3.705048385120413E-2</v>
      </c>
      <c r="AC14" s="9">
        <f t="shared" si="3"/>
        <v>-3.3948834141394713E-2</v>
      </c>
      <c r="AD14" s="9"/>
      <c r="AE14" s="9">
        <f>D14/C14-1</f>
        <v>0.16593100951443085</v>
      </c>
      <c r="AF14" s="9">
        <f t="shared" ref="AF14:AI14" si="5">E14/D14-1</f>
        <v>0.19271717464217386</v>
      </c>
      <c r="AG14" s="9">
        <f t="shared" si="5"/>
        <v>0.22235741814535226</v>
      </c>
      <c r="AH14" s="9">
        <f t="shared" si="5"/>
        <v>6.3483138002704775E-2</v>
      </c>
      <c r="AI14" s="9">
        <f t="shared" si="5"/>
        <v>3.1818024951281165E-2</v>
      </c>
      <c r="AJ14" s="9"/>
    </row>
    <row r="15" spans="1:40" x14ac:dyDescent="0.35">
      <c r="A15" s="10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0" x14ac:dyDescent="0.35">
      <c r="A16" s="1" t="s">
        <v>17</v>
      </c>
      <c r="C16" s="1">
        <v>2019</v>
      </c>
      <c r="D16" s="1">
        <v>55711</v>
      </c>
      <c r="E16" s="1">
        <v>74023.664999999994</v>
      </c>
      <c r="F16" s="1">
        <v>118510.68</v>
      </c>
      <c r="G16" s="1">
        <v>144907.35</v>
      </c>
      <c r="H16" s="1">
        <v>165385.96799999999</v>
      </c>
      <c r="J16" s="1">
        <v>2019</v>
      </c>
      <c r="K16" s="1">
        <v>55711</v>
      </c>
      <c r="L16" s="1">
        <v>70154.319488503999</v>
      </c>
      <c r="M16" s="1">
        <v>116389.63797910701</v>
      </c>
      <c r="N16" s="1">
        <v>154791.555742675</v>
      </c>
      <c r="O16" s="1">
        <v>167749.67036259299</v>
      </c>
      <c r="Q16" s="1">
        <f>C16-J16</f>
        <v>0</v>
      </c>
      <c r="R16" s="1">
        <f t="shared" ref="R16:V16" si="6">D16-K16</f>
        <v>0</v>
      </c>
      <c r="S16" s="1">
        <f t="shared" si="6"/>
        <v>3869.3455114959943</v>
      </c>
      <c r="T16" s="1">
        <f t="shared" si="6"/>
        <v>2121.0420208929863</v>
      </c>
      <c r="U16" s="1">
        <f t="shared" si="6"/>
        <v>-9884.2057426749961</v>
      </c>
      <c r="V16" s="1">
        <f t="shared" si="6"/>
        <v>-2363.7023625930015</v>
      </c>
      <c r="X16" s="9">
        <f>+IFERROR(C16/J16-1,"")</f>
        <v>0</v>
      </c>
      <c r="Y16" s="9">
        <f t="shared" ref="Y16:AC16" si="7">+IFERROR(D16/K16-1,"")</f>
        <v>0</v>
      </c>
      <c r="Z16" s="9">
        <f t="shared" si="7"/>
        <v>5.5154772217982373E-2</v>
      </c>
      <c r="AA16" s="9">
        <f t="shared" si="7"/>
        <v>1.8223632771104059E-2</v>
      </c>
      <c r="AB16" s="9">
        <f t="shared" si="7"/>
        <v>-6.3854941538971755E-2</v>
      </c>
      <c r="AC16" s="9">
        <f t="shared" si="7"/>
        <v>-1.409065280118782E-2</v>
      </c>
      <c r="AD16" s="9"/>
      <c r="AE16" s="9">
        <f>D16/C16-1</f>
        <v>26.593363051015356</v>
      </c>
      <c r="AF16" s="9">
        <f t="shared" ref="AF16:AI16" si="8">E16/D16-1</f>
        <v>0.3287082443323579</v>
      </c>
      <c r="AG16" s="9">
        <f t="shared" si="8"/>
        <v>0.60098368542006142</v>
      </c>
      <c r="AH16" s="9">
        <f t="shared" si="8"/>
        <v>0.22273663436915569</v>
      </c>
      <c r="AI16" s="9">
        <f t="shared" si="8"/>
        <v>0.14132214825541967</v>
      </c>
      <c r="AJ16" s="9"/>
    </row>
    <row r="17" spans="1:36" x14ac:dyDescent="0.35">
      <c r="A17" s="10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x14ac:dyDescent="0.35">
      <c r="A18" s="10" t="s">
        <v>18</v>
      </c>
      <c r="C18" s="1">
        <v>102160.485</v>
      </c>
      <c r="D18" s="1">
        <v>110130.095264488</v>
      </c>
      <c r="E18" s="1">
        <v>121284.364</v>
      </c>
      <c r="F18" s="1">
        <v>127787.15</v>
      </c>
      <c r="G18" s="1">
        <v>134622.58300000001</v>
      </c>
      <c r="H18" s="1">
        <v>141727.986</v>
      </c>
      <c r="J18" s="1">
        <v>102160.485</v>
      </c>
      <c r="K18" s="1">
        <v>110130.095264488</v>
      </c>
      <c r="L18" s="1">
        <v>122433.63600067365</v>
      </c>
      <c r="M18" s="1">
        <v>128303.50516343501</v>
      </c>
      <c r="N18" s="1">
        <v>134331.78532892783</v>
      </c>
      <c r="O18" s="1">
        <v>140499.24874424952</v>
      </c>
      <c r="Q18" s="1">
        <f>C18-J18</f>
        <v>0</v>
      </c>
      <c r="R18" s="1">
        <f t="shared" ref="R18:V18" si="9">D18-K18</f>
        <v>0</v>
      </c>
      <c r="S18" s="1">
        <f t="shared" si="9"/>
        <v>-1149.272000673649</v>
      </c>
      <c r="T18" s="1">
        <f t="shared" si="9"/>
        <v>-516.35516343501513</v>
      </c>
      <c r="U18" s="1">
        <f t="shared" si="9"/>
        <v>290.79767107218504</v>
      </c>
      <c r="V18" s="1">
        <f t="shared" si="9"/>
        <v>1228.7372557504859</v>
      </c>
      <c r="X18" s="9">
        <f>C18/J18-1</f>
        <v>0</v>
      </c>
      <c r="Y18" s="9">
        <f t="shared" ref="Y18:AC18" si="10">D18/K18-1</f>
        <v>0</v>
      </c>
      <c r="Z18" s="9">
        <f t="shared" si="10"/>
        <v>-9.3868975733705229E-3</v>
      </c>
      <c r="AA18" s="9">
        <f t="shared" si="10"/>
        <v>-4.0244821275714493E-3</v>
      </c>
      <c r="AB18" s="9">
        <f t="shared" si="10"/>
        <v>2.1647718770365643E-3</v>
      </c>
      <c r="AC18" s="9">
        <f t="shared" si="10"/>
        <v>8.7455076573907942E-3</v>
      </c>
      <c r="AD18" s="9"/>
      <c r="AE18" s="9">
        <f>D18/C18-1</f>
        <v>7.8010693317362323E-2</v>
      </c>
      <c r="AF18" s="9">
        <f t="shared" ref="AF18:AI18" si="11">E18/D18-1</f>
        <v>0.101282657648883</v>
      </c>
      <c r="AG18" s="9">
        <f t="shared" si="11"/>
        <v>5.361602918575703E-2</v>
      </c>
      <c r="AH18" s="9">
        <f t="shared" si="11"/>
        <v>5.349076961181165E-2</v>
      </c>
      <c r="AI18" s="9">
        <f t="shared" si="11"/>
        <v>5.2780171362482253E-2</v>
      </c>
      <c r="AJ18" s="9"/>
    </row>
    <row r="19" spans="1:36" x14ac:dyDescent="0.35">
      <c r="A19" s="10"/>
      <c r="C19" s="48"/>
      <c r="D19" s="49"/>
      <c r="E19" s="48"/>
      <c r="F19" s="48"/>
      <c r="G19" s="48"/>
      <c r="H19" s="4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x14ac:dyDescent="0.35">
      <c r="A20" s="10" t="s">
        <v>19</v>
      </c>
      <c r="C20" s="48">
        <v>37589</v>
      </c>
      <c r="D20" s="48">
        <v>38161</v>
      </c>
      <c r="E20" s="48">
        <v>39362.269999999997</v>
      </c>
      <c r="F20" s="48">
        <v>39934.699999999997</v>
      </c>
      <c r="G20" s="48">
        <v>41585.1</v>
      </c>
      <c r="H20" s="48">
        <v>43344.800000000003</v>
      </c>
      <c r="J20" s="1">
        <v>37589</v>
      </c>
      <c r="K20" s="1">
        <v>38161</v>
      </c>
      <c r="L20" s="1">
        <v>39369</v>
      </c>
      <c r="M20" s="1">
        <v>41500</v>
      </c>
      <c r="N20" s="1">
        <v>43398</v>
      </c>
      <c r="O20" s="1">
        <v>45237</v>
      </c>
      <c r="Q20" s="1">
        <f>C20-J20</f>
        <v>0</v>
      </c>
      <c r="R20" s="1">
        <f t="shared" ref="R20:V20" si="12">D20-K20</f>
        <v>0</v>
      </c>
      <c r="S20" s="1">
        <f>E20-L20</f>
        <v>-6.7300000000032014</v>
      </c>
      <c r="T20" s="1">
        <f>F20-M20</f>
        <v>-1565.3000000000029</v>
      </c>
      <c r="U20" s="1">
        <f t="shared" si="12"/>
        <v>-1812.9000000000015</v>
      </c>
      <c r="V20" s="1">
        <f t="shared" si="12"/>
        <v>-1892.1999999999971</v>
      </c>
      <c r="X20" s="9">
        <f>C20/J20-1</f>
        <v>0</v>
      </c>
      <c r="Y20" s="9">
        <f t="shared" ref="Y20:AC20" si="13">D20/K20-1</f>
        <v>0</v>
      </c>
      <c r="Z20" s="9">
        <f>E20/L20-1</f>
        <v>-1.7094668393924373E-4</v>
      </c>
      <c r="AA20" s="9">
        <f t="shared" si="13"/>
        <v>-3.771807228915669E-2</v>
      </c>
      <c r="AB20" s="9">
        <f t="shared" si="13"/>
        <v>-4.1773814461495973E-2</v>
      </c>
      <c r="AC20" s="9">
        <f t="shared" si="13"/>
        <v>-4.1828591639586965E-2</v>
      </c>
      <c r="AD20" s="9"/>
      <c r="AE20" s="9">
        <f>D20/C20-1</f>
        <v>1.5217217803080718E-2</v>
      </c>
      <c r="AF20" s="9">
        <f t="shared" ref="AF20:AI20" si="14">E20/D20-1</f>
        <v>3.1478996881632915E-2</v>
      </c>
      <c r="AG20" s="9">
        <f t="shared" si="14"/>
        <v>1.4542606409640557E-2</v>
      </c>
      <c r="AH20" s="9">
        <f t="shared" si="14"/>
        <v>4.132746709002455E-2</v>
      </c>
      <c r="AI20" s="9">
        <f t="shared" si="14"/>
        <v>4.23156370911697E-2</v>
      </c>
      <c r="AJ20" s="9"/>
    </row>
    <row r="21" spans="1:36" x14ac:dyDescent="0.35">
      <c r="A21" s="10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x14ac:dyDescent="0.35">
      <c r="A22" s="10" t="s">
        <v>20</v>
      </c>
      <c r="C22" s="1">
        <v>4148</v>
      </c>
      <c r="D22" s="1">
        <v>4067.9</v>
      </c>
      <c r="E22" s="1">
        <v>4094</v>
      </c>
      <c r="F22" s="1">
        <v>4056</v>
      </c>
      <c r="G22" s="1">
        <v>3995</v>
      </c>
      <c r="H22" s="1">
        <v>3973</v>
      </c>
      <c r="J22" s="1">
        <v>4148</v>
      </c>
      <c r="K22" s="1">
        <v>4067.9</v>
      </c>
      <c r="L22" s="1">
        <v>4135.6000000000004</v>
      </c>
      <c r="M22" s="1">
        <v>4098</v>
      </c>
      <c r="N22" s="1">
        <v>4037</v>
      </c>
      <c r="O22" s="1">
        <v>4013</v>
      </c>
      <c r="Q22" s="1">
        <f>C22-J22</f>
        <v>0</v>
      </c>
      <c r="R22" s="1">
        <f t="shared" ref="R22:V22" si="15">D22-K22</f>
        <v>0</v>
      </c>
      <c r="S22" s="1">
        <f t="shared" si="15"/>
        <v>-41.600000000000364</v>
      </c>
      <c r="T22" s="1">
        <f t="shared" si="15"/>
        <v>-42</v>
      </c>
      <c r="U22" s="1">
        <f t="shared" si="15"/>
        <v>-42</v>
      </c>
      <c r="V22" s="1">
        <f t="shared" si="15"/>
        <v>-40</v>
      </c>
      <c r="X22" s="9">
        <f>C22/J22-1</f>
        <v>0</v>
      </c>
      <c r="Y22" s="9">
        <f t="shared" ref="Y22:AC22" si="16">D22/K22-1</f>
        <v>0</v>
      </c>
      <c r="Z22" s="9">
        <f t="shared" si="16"/>
        <v>-1.0058999903278965E-2</v>
      </c>
      <c r="AA22" s="9">
        <f t="shared" si="16"/>
        <v>-1.0248901903367469E-2</v>
      </c>
      <c r="AB22" s="9">
        <f t="shared" si="16"/>
        <v>-1.0403765172157575E-2</v>
      </c>
      <c r="AC22" s="9">
        <f t="shared" si="16"/>
        <v>-9.9676052828308048E-3</v>
      </c>
      <c r="AD22" s="9"/>
      <c r="AE22" s="9">
        <f>D22/C22-1</f>
        <v>-1.9310511089681737E-2</v>
      </c>
      <c r="AF22" s="9">
        <f t="shared" ref="AF22:AI22" si="17">E22/D22-1</f>
        <v>6.416086924457387E-3</v>
      </c>
      <c r="AG22" s="9">
        <f t="shared" si="17"/>
        <v>-9.2818759159746245E-3</v>
      </c>
      <c r="AH22" s="9">
        <f t="shared" si="17"/>
        <v>-1.5039447731755473E-2</v>
      </c>
      <c r="AI22" s="9">
        <f t="shared" si="17"/>
        <v>-5.5068836045056857E-3</v>
      </c>
      <c r="AJ22" s="9"/>
    </row>
    <row r="23" spans="1:36" x14ac:dyDescent="0.35">
      <c r="A23" s="10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x14ac:dyDescent="0.35">
      <c r="A24" s="11" t="s">
        <v>21</v>
      </c>
      <c r="C24" s="11">
        <v>214970</v>
      </c>
      <c r="D24" s="11">
        <f t="shared" ref="D24:H24" si="18">D22+D20+D18+D16+D14</f>
        <v>288581.02926448802</v>
      </c>
      <c r="E24" s="11">
        <f t="shared" si="18"/>
        <v>334791.19199999998</v>
      </c>
      <c r="F24" s="11">
        <f t="shared" si="18"/>
        <v>407667.71499999997</v>
      </c>
      <c r="G24" s="11">
        <f t="shared" si="18"/>
        <v>449940.81700000004</v>
      </c>
      <c r="H24" s="11">
        <f t="shared" si="18"/>
        <v>483234.40700000001</v>
      </c>
      <c r="I24" s="11"/>
      <c r="J24" s="11">
        <v>214970</v>
      </c>
      <c r="K24" s="11">
        <v>288581</v>
      </c>
      <c r="L24" s="11">
        <v>341991</v>
      </c>
      <c r="M24" s="11">
        <v>414573</v>
      </c>
      <c r="N24" s="11">
        <v>466192</v>
      </c>
      <c r="O24" s="11">
        <v>490828</v>
      </c>
      <c r="P24" s="11"/>
      <c r="Q24" s="11">
        <f t="shared" ref="Q24" si="19">SUM(Q14:Q23)</f>
        <v>0</v>
      </c>
      <c r="R24" s="11">
        <f t="shared" ref="R24:V24" si="20">SUM(R14:R23)</f>
        <v>0</v>
      </c>
      <c r="S24" s="11">
        <f t="shared" si="20"/>
        <v>-7199.6494008611789</v>
      </c>
      <c r="T24" s="11">
        <f t="shared" si="20"/>
        <v>-6905.3841981963778</v>
      </c>
      <c r="U24" s="11">
        <f t="shared" si="20"/>
        <v>-16251.302277594492</v>
      </c>
      <c r="V24" s="11">
        <f t="shared" si="20"/>
        <v>-7593.5298152606847</v>
      </c>
      <c r="W24" s="11"/>
      <c r="X24" s="9">
        <f>C24/J24-1</f>
        <v>0</v>
      </c>
      <c r="Y24" s="9">
        <f>D24/K24-1</f>
        <v>1.0140822870319255E-7</v>
      </c>
      <c r="Z24" s="9">
        <f t="shared" ref="Z24:AC24" si="21">E24/L24-1</f>
        <v>-2.1052624191864711E-2</v>
      </c>
      <c r="AA24" s="9">
        <f t="shared" si="21"/>
        <v>-1.6656378973063934E-2</v>
      </c>
      <c r="AB24" s="9">
        <f t="shared" si="21"/>
        <v>-3.4859420582077694E-2</v>
      </c>
      <c r="AC24" s="9">
        <f t="shared" si="21"/>
        <v>-1.5470985762833456E-2</v>
      </c>
      <c r="AD24" s="9"/>
      <c r="AE24" s="9">
        <f>D24/C24-1</f>
        <v>0.34242466048512821</v>
      </c>
      <c r="AF24" s="9">
        <f t="shared" ref="AF24:AI24" si="22">E24/D24-1</f>
        <v>0.16012889985626799</v>
      </c>
      <c r="AG24" s="9">
        <f t="shared" si="22"/>
        <v>0.21767753973646942</v>
      </c>
      <c r="AH24" s="9">
        <f t="shared" si="22"/>
        <v>0.1036949958129505</v>
      </c>
      <c r="AI24" s="9">
        <f t="shared" si="22"/>
        <v>7.3995487277607852E-2</v>
      </c>
      <c r="AJ24" s="9"/>
    </row>
    <row r="25" spans="1:36" x14ac:dyDescent="0.35">
      <c r="A25" s="11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x14ac:dyDescent="0.35">
      <c r="A26" s="11"/>
      <c r="X26" s="9"/>
      <c r="Y26" s="9"/>
      <c r="Z26" s="9"/>
      <c r="AA26" s="9"/>
      <c r="AB26" s="9"/>
      <c r="AC26" s="9"/>
      <c r="AD26" s="7"/>
      <c r="AE26" s="7"/>
      <c r="AF26" s="7"/>
      <c r="AG26" s="7"/>
      <c r="AH26" s="7"/>
      <c r="AI26" s="7"/>
      <c r="AJ26" s="9"/>
    </row>
    <row r="27" spans="1:36" x14ac:dyDescent="0.35">
      <c r="A27" s="11" t="s">
        <v>22</v>
      </c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x14ac:dyDescent="0.35">
      <c r="A28" s="1" t="s">
        <v>23</v>
      </c>
      <c r="C28" s="1">
        <v>94199.489882200302</v>
      </c>
      <c r="D28" s="1">
        <v>97290.285479999991</v>
      </c>
      <c r="E28" s="12">
        <v>101934.20816331511</v>
      </c>
      <c r="F28" s="12">
        <v>119032.95348398836</v>
      </c>
      <c r="G28" s="12">
        <v>124490.69594478275</v>
      </c>
      <c r="H28" s="12">
        <v>128467.58848473959</v>
      </c>
      <c r="J28" s="1">
        <v>94199.489882200302</v>
      </c>
      <c r="K28" s="1">
        <v>97290.285479999991</v>
      </c>
      <c r="L28" s="1">
        <v>109893.27242864395</v>
      </c>
      <c r="M28" s="1">
        <v>124523.21054219815</v>
      </c>
      <c r="N28" s="1">
        <v>129697.22074297247</v>
      </c>
      <c r="O28" s="1">
        <v>133261.84790164893</v>
      </c>
      <c r="Q28" s="1">
        <f t="shared" ref="Q28:V31" si="23">C28-J28</f>
        <v>0</v>
      </c>
      <c r="R28" s="1">
        <f t="shared" si="23"/>
        <v>0</v>
      </c>
      <c r="S28" s="1">
        <f t="shared" si="23"/>
        <v>-7959.0642653288378</v>
      </c>
      <c r="T28" s="1">
        <f t="shared" si="23"/>
        <v>-5490.2570582097978</v>
      </c>
      <c r="U28" s="1">
        <f t="shared" si="23"/>
        <v>-5206.5247981897119</v>
      </c>
      <c r="V28" s="1">
        <f t="shared" si="23"/>
        <v>-4794.2594169093354</v>
      </c>
      <c r="X28" s="9">
        <f t="shared" ref="X28:AC31" si="24">C28/J28-1</f>
        <v>0</v>
      </c>
      <c r="Y28" s="9">
        <f t="shared" si="24"/>
        <v>0</v>
      </c>
      <c r="Z28" s="9">
        <f t="shared" si="24"/>
        <v>-7.2425400476601731E-2</v>
      </c>
      <c r="AA28" s="9">
        <f t="shared" si="24"/>
        <v>-4.4090230522519924E-2</v>
      </c>
      <c r="AB28" s="9">
        <f t="shared" si="24"/>
        <v>-4.0143688263819866E-2</v>
      </c>
      <c r="AC28" s="9">
        <f t="shared" si="24"/>
        <v>-3.5976233951428016E-2</v>
      </c>
      <c r="AD28" s="9"/>
      <c r="AE28" s="9">
        <f>D28/C28-1</f>
        <v>3.2811171288346097E-2</v>
      </c>
      <c r="AF28" s="9">
        <f t="shared" ref="AF28:AI28" si="25">E28/D28-1</f>
        <v>4.7732645252333672E-2</v>
      </c>
      <c r="AG28" s="9">
        <f t="shared" si="25"/>
        <v>0.1677429552724663</v>
      </c>
      <c r="AH28" s="9">
        <f t="shared" si="25"/>
        <v>4.5850685050241591E-2</v>
      </c>
      <c r="AI28" s="9">
        <f t="shared" si="25"/>
        <v>3.1945299283416162E-2</v>
      </c>
      <c r="AJ28" s="9"/>
    </row>
    <row r="29" spans="1:36" x14ac:dyDescent="0.35">
      <c r="A29" s="1" t="s">
        <v>24</v>
      </c>
      <c r="C29" s="1">
        <v>-1380.46135</v>
      </c>
      <c r="D29" s="1">
        <v>-2127</v>
      </c>
      <c r="E29" s="1">
        <v>-1575</v>
      </c>
      <c r="F29" s="1">
        <v>-1575</v>
      </c>
      <c r="G29" s="1">
        <v>-1575</v>
      </c>
      <c r="H29" s="1">
        <v>-1575</v>
      </c>
      <c r="J29" s="1">
        <v>-1380.46135</v>
      </c>
      <c r="K29" s="1">
        <v>-2127</v>
      </c>
      <c r="L29" s="1">
        <v>-1575</v>
      </c>
      <c r="M29" s="1">
        <v>-1575</v>
      </c>
      <c r="N29" s="1">
        <v>-1575</v>
      </c>
      <c r="O29" s="1">
        <v>-1575</v>
      </c>
      <c r="Q29" s="1">
        <f t="shared" si="23"/>
        <v>0</v>
      </c>
      <c r="R29" s="1">
        <f t="shared" si="23"/>
        <v>0</v>
      </c>
      <c r="S29" s="1">
        <f t="shared" si="23"/>
        <v>0</v>
      </c>
      <c r="T29" s="1">
        <f t="shared" si="23"/>
        <v>0</v>
      </c>
      <c r="U29" s="1">
        <f t="shared" si="23"/>
        <v>0</v>
      </c>
      <c r="V29" s="1">
        <f t="shared" si="23"/>
        <v>0</v>
      </c>
      <c r="X29" s="9">
        <f t="shared" si="24"/>
        <v>0</v>
      </c>
      <c r="Y29" s="9">
        <f t="shared" si="24"/>
        <v>0</v>
      </c>
      <c r="Z29" s="9">
        <f t="shared" si="24"/>
        <v>0</v>
      </c>
      <c r="AA29" s="9">
        <f t="shared" si="24"/>
        <v>0</v>
      </c>
      <c r="AB29" s="9">
        <f t="shared" si="24"/>
        <v>0</v>
      </c>
      <c r="AC29" s="9">
        <f t="shared" si="24"/>
        <v>0</v>
      </c>
      <c r="AD29" s="9"/>
      <c r="AE29" s="9"/>
      <c r="AF29" s="9"/>
      <c r="AG29" s="9"/>
      <c r="AH29" s="9"/>
      <c r="AI29" s="9"/>
      <c r="AJ29" s="9"/>
    </row>
    <row r="30" spans="1:36" x14ac:dyDescent="0.35">
      <c r="A30" s="1" t="s">
        <v>25</v>
      </c>
      <c r="C30" s="1">
        <v>2612.84755</v>
      </c>
      <c r="D30" s="1">
        <v>2475</v>
      </c>
      <c r="E30" s="1">
        <v>2500</v>
      </c>
      <c r="F30" s="1">
        <v>2500</v>
      </c>
      <c r="G30" s="1">
        <v>2500</v>
      </c>
      <c r="H30" s="1">
        <v>2500</v>
      </c>
      <c r="J30" s="1">
        <v>2612.84755</v>
      </c>
      <c r="K30" s="1">
        <v>2475</v>
      </c>
      <c r="L30" s="1">
        <v>2500</v>
      </c>
      <c r="M30" s="1">
        <v>2500</v>
      </c>
      <c r="N30" s="1">
        <v>2500</v>
      </c>
      <c r="O30" s="1">
        <v>2500</v>
      </c>
      <c r="Q30" s="1">
        <f t="shared" si="23"/>
        <v>0</v>
      </c>
      <c r="R30" s="1">
        <f t="shared" si="23"/>
        <v>0</v>
      </c>
      <c r="S30" s="1">
        <f t="shared" si="23"/>
        <v>0</v>
      </c>
      <c r="T30" s="1">
        <f t="shared" si="23"/>
        <v>0</v>
      </c>
      <c r="U30" s="1">
        <f t="shared" si="23"/>
        <v>0</v>
      </c>
      <c r="V30" s="1">
        <f t="shared" si="23"/>
        <v>0</v>
      </c>
      <c r="X30" s="9">
        <f t="shared" si="24"/>
        <v>0</v>
      </c>
      <c r="Y30" s="9">
        <f t="shared" si="24"/>
        <v>0</v>
      </c>
      <c r="Z30" s="9">
        <f t="shared" si="24"/>
        <v>0</v>
      </c>
      <c r="AA30" s="9">
        <f t="shared" si="24"/>
        <v>0</v>
      </c>
      <c r="AB30" s="9">
        <f t="shared" si="24"/>
        <v>0</v>
      </c>
      <c r="AC30" s="9">
        <f t="shared" si="24"/>
        <v>0</v>
      </c>
      <c r="AD30" s="9"/>
      <c r="AE30" s="9"/>
      <c r="AF30" s="9"/>
      <c r="AG30" s="9"/>
      <c r="AH30" s="9"/>
      <c r="AI30" s="9"/>
      <c r="AJ30" s="9"/>
    </row>
    <row r="31" spans="1:36" x14ac:dyDescent="0.35">
      <c r="A31" s="1" t="s">
        <v>26</v>
      </c>
      <c r="C31" s="1">
        <v>95431.87608220031</v>
      </c>
      <c r="D31" s="1">
        <v>97638.285479999991</v>
      </c>
      <c r="E31" s="1">
        <f>SUM(E28:E30)</f>
        <v>102859.20816331511</v>
      </c>
      <c r="F31" s="1">
        <f t="shared" ref="F31:H31" si="26">SUM(F28:F30)</f>
        <v>119957.95348398836</v>
      </c>
      <c r="G31" s="1">
        <f t="shared" si="26"/>
        <v>125415.69594478275</v>
      </c>
      <c r="H31" s="1">
        <f t="shared" si="26"/>
        <v>129392.58848473959</v>
      </c>
      <c r="J31" s="1">
        <v>95431.87608220031</v>
      </c>
      <c r="K31" s="1">
        <v>97638.285479999991</v>
      </c>
      <c r="L31" s="1">
        <v>110818.27242864395</v>
      </c>
      <c r="M31" s="1">
        <v>125448.21054219815</v>
      </c>
      <c r="N31" s="1">
        <v>130622.22074297247</v>
      </c>
      <c r="O31" s="1">
        <v>134186.84790164893</v>
      </c>
      <c r="Q31" s="1">
        <f t="shared" si="23"/>
        <v>0</v>
      </c>
      <c r="R31" s="1">
        <f t="shared" si="23"/>
        <v>0</v>
      </c>
      <c r="S31" s="1">
        <f t="shared" si="23"/>
        <v>-7959.0642653288378</v>
      </c>
      <c r="T31" s="1">
        <f t="shared" si="23"/>
        <v>-5490.2570582097978</v>
      </c>
      <c r="U31" s="1">
        <f t="shared" si="23"/>
        <v>-5206.5247981897119</v>
      </c>
      <c r="V31" s="1">
        <f t="shared" si="23"/>
        <v>-4794.2594169093354</v>
      </c>
      <c r="X31" s="9">
        <f t="shared" si="24"/>
        <v>0</v>
      </c>
      <c r="Y31" s="9">
        <f t="shared" si="24"/>
        <v>0</v>
      </c>
      <c r="Z31" s="9">
        <f t="shared" si="24"/>
        <v>-7.1820865737224793E-2</v>
      </c>
      <c r="AA31" s="9">
        <f t="shared" si="24"/>
        <v>-4.3765128529776764E-2</v>
      </c>
      <c r="AB31" s="9">
        <f t="shared" si="24"/>
        <v>-3.9859411121440647E-2</v>
      </c>
      <c r="AC31" s="9">
        <f t="shared" si="24"/>
        <v>-3.5728236350132114E-2</v>
      </c>
      <c r="AD31" s="9"/>
      <c r="AE31" s="9">
        <f>D31/C31-1</f>
        <v>2.3120255918464672E-2</v>
      </c>
      <c r="AF31" s="9">
        <f t="shared" ref="AF31:AI31" si="27">E31/D31-1</f>
        <v>5.3472084824600419E-2</v>
      </c>
      <c r="AG31" s="9">
        <f t="shared" si="27"/>
        <v>0.16623446384619878</v>
      </c>
      <c r="AH31" s="9">
        <f t="shared" si="27"/>
        <v>4.5497128804576459E-2</v>
      </c>
      <c r="AI31" s="9">
        <f t="shared" si="27"/>
        <v>3.1709687611252146E-2</v>
      </c>
      <c r="AJ31" s="9"/>
    </row>
    <row r="32" spans="1:36" x14ac:dyDescent="0.35">
      <c r="X32" s="9"/>
      <c r="Y32" s="9"/>
      <c r="Z32" s="9"/>
      <c r="AA32" s="9"/>
      <c r="AB32" s="9"/>
      <c r="AC32" s="9"/>
    </row>
  </sheetData>
  <mergeCells count="5">
    <mergeCell ref="Q3:V3"/>
    <mergeCell ref="X3:AC3"/>
    <mergeCell ref="C4:H4"/>
    <mergeCell ref="J4:O4"/>
    <mergeCell ref="AE3:AJ3"/>
  </mergeCells>
  <pageMargins left="0.5" right="0.5" top="0.5" bottom="0.5" header="0" footer="0"/>
  <pageSetup scale="76" orientation="portrait" r:id="rId1"/>
  <headerFooter alignWithMargins="0">
    <oddFooter>&amp;CPage &amp;P&amp;R3/6/2025</oddFooter>
  </headerFooter>
  <colBreaks count="2" manualBreakCount="2">
    <brk id="29" max="62" man="1"/>
    <brk id="30126" max="3119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AC7E8-D612-49F8-A92F-46B8F7880B5A}">
  <dimension ref="A2:H332"/>
  <sheetViews>
    <sheetView topLeftCell="A75" workbookViewId="0">
      <selection activeCell="H89" sqref="H89"/>
    </sheetView>
  </sheetViews>
  <sheetFormatPr defaultRowHeight="14.5" x14ac:dyDescent="0.35"/>
  <cols>
    <col min="1" max="4" width="13.54296875" customWidth="1"/>
    <col min="5" max="6" width="14.453125" customWidth="1"/>
    <col min="7" max="8" width="16" customWidth="1"/>
  </cols>
  <sheetData>
    <row r="2" spans="1:8" ht="15.5" x14ac:dyDescent="0.35">
      <c r="A2" s="31" t="s">
        <v>64</v>
      </c>
      <c r="B2" s="32"/>
      <c r="C2" s="32"/>
      <c r="D2" s="32"/>
      <c r="E2" s="32"/>
      <c r="F2" s="32"/>
      <c r="G2" s="32"/>
      <c r="H2" s="32"/>
    </row>
    <row r="3" spans="1:8" ht="15.5" x14ac:dyDescent="0.35">
      <c r="A3" s="32" t="s">
        <v>65</v>
      </c>
      <c r="B3" s="32"/>
      <c r="C3" s="32"/>
      <c r="D3" s="32"/>
      <c r="E3" s="32"/>
      <c r="F3" s="32"/>
      <c r="G3" s="32"/>
      <c r="H3" s="32"/>
    </row>
    <row r="4" spans="1:8" ht="15.5" x14ac:dyDescent="0.35">
      <c r="A4" s="31" t="s">
        <v>66</v>
      </c>
      <c r="B4" s="32"/>
      <c r="C4" s="32"/>
      <c r="D4" s="32"/>
      <c r="E4" s="32"/>
      <c r="F4" s="32"/>
      <c r="G4" s="32"/>
      <c r="H4" s="32"/>
    </row>
    <row r="5" spans="1:8" ht="15.5" x14ac:dyDescent="0.35">
      <c r="A5" s="33" t="s">
        <v>67</v>
      </c>
      <c r="B5" s="32"/>
      <c r="C5" s="32"/>
      <c r="D5" s="32"/>
      <c r="E5" s="32"/>
      <c r="F5" s="32"/>
      <c r="G5" s="32"/>
      <c r="H5" s="32"/>
    </row>
    <row r="6" spans="1:8" ht="15.5" x14ac:dyDescent="0.35">
      <c r="A6" s="33"/>
      <c r="B6" s="32"/>
      <c r="C6" s="32"/>
      <c r="D6" s="32"/>
      <c r="E6" s="32"/>
      <c r="F6" s="32"/>
      <c r="G6" s="32"/>
      <c r="H6" s="32"/>
    </row>
    <row r="7" spans="1:8" ht="15.5" x14ac:dyDescent="0.35">
      <c r="A7" s="34"/>
      <c r="B7" s="34"/>
      <c r="C7" s="34"/>
      <c r="D7" s="25" t="s">
        <v>33</v>
      </c>
      <c r="E7" s="34"/>
      <c r="F7" s="34"/>
      <c r="G7" s="34"/>
      <c r="H7" s="34"/>
    </row>
    <row r="8" spans="1:8" ht="15.5" x14ac:dyDescent="0.35">
      <c r="A8" s="34"/>
      <c r="B8" s="18" t="s">
        <v>33</v>
      </c>
      <c r="C8" s="18" t="s">
        <v>33</v>
      </c>
      <c r="D8" s="25" t="s">
        <v>36</v>
      </c>
      <c r="E8" s="25" t="s">
        <v>34</v>
      </c>
      <c r="F8" s="34"/>
      <c r="G8" s="34"/>
      <c r="H8" s="34"/>
    </row>
    <row r="9" spans="1:8" ht="15.5" x14ac:dyDescent="0.35">
      <c r="A9" s="25" t="s">
        <v>35</v>
      </c>
      <c r="B9" s="18" t="s">
        <v>36</v>
      </c>
      <c r="C9" s="18" t="s">
        <v>36</v>
      </c>
      <c r="D9" s="18" t="s">
        <v>68</v>
      </c>
      <c r="E9" s="18" t="s">
        <v>37</v>
      </c>
      <c r="F9" s="18" t="s">
        <v>38</v>
      </c>
      <c r="G9" s="18" t="s">
        <v>39</v>
      </c>
      <c r="H9" s="18" t="s">
        <v>121</v>
      </c>
    </row>
    <row r="10" spans="1:8" ht="15.5" x14ac:dyDescent="0.35">
      <c r="A10" s="25" t="s">
        <v>41</v>
      </c>
      <c r="B10" s="18" t="s">
        <v>42</v>
      </c>
      <c r="C10" s="18" t="s">
        <v>69</v>
      </c>
      <c r="D10" s="18" t="s">
        <v>70</v>
      </c>
      <c r="E10" s="18" t="s">
        <v>43</v>
      </c>
      <c r="F10" s="18" t="s">
        <v>44</v>
      </c>
      <c r="G10" s="18" t="s">
        <v>44</v>
      </c>
      <c r="H10" s="18" t="s">
        <v>44</v>
      </c>
    </row>
    <row r="11" spans="1:8" ht="15.5" x14ac:dyDescent="0.35">
      <c r="A11" s="25" t="s">
        <v>71</v>
      </c>
      <c r="B11" s="18" t="s">
        <v>48</v>
      </c>
      <c r="C11" s="18" t="s">
        <v>48</v>
      </c>
      <c r="D11" s="18" t="s">
        <v>48</v>
      </c>
      <c r="E11" s="18" t="s">
        <v>48</v>
      </c>
      <c r="F11" s="18" t="s">
        <v>48</v>
      </c>
      <c r="G11" s="18" t="s">
        <v>48</v>
      </c>
      <c r="H11" s="18" t="s">
        <v>48</v>
      </c>
    </row>
    <row r="12" spans="1:8" ht="15.5" x14ac:dyDescent="0.35">
      <c r="A12" s="25" t="s">
        <v>49</v>
      </c>
      <c r="B12" s="18"/>
      <c r="C12" s="18"/>
      <c r="D12" s="18"/>
      <c r="E12" s="18"/>
      <c r="F12" s="18"/>
      <c r="G12" s="18"/>
      <c r="H12" s="18"/>
    </row>
    <row r="13" spans="1:8" ht="15.5" x14ac:dyDescent="0.35">
      <c r="A13" s="26">
        <v>1999</v>
      </c>
      <c r="B13" s="17">
        <v>135642</v>
      </c>
      <c r="C13" s="17">
        <v>44736</v>
      </c>
      <c r="D13" s="60">
        <v>626</v>
      </c>
      <c r="E13" s="17">
        <v>335887283</v>
      </c>
      <c r="F13" s="17">
        <v>236485394</v>
      </c>
      <c r="G13" s="17">
        <v>99401889</v>
      </c>
      <c r="H13" s="17">
        <v>0</v>
      </c>
    </row>
    <row r="14" spans="1:8" ht="15.5" x14ac:dyDescent="0.35">
      <c r="A14" s="26">
        <v>2000</v>
      </c>
      <c r="B14" s="17">
        <v>126004</v>
      </c>
      <c r="C14" s="17">
        <v>41719</v>
      </c>
      <c r="D14" s="60">
        <v>622</v>
      </c>
      <c r="E14" s="17">
        <v>311508280</v>
      </c>
      <c r="F14" s="17">
        <v>217415353</v>
      </c>
      <c r="G14" s="17">
        <v>94092927</v>
      </c>
      <c r="H14" s="17">
        <v>0</v>
      </c>
    </row>
    <row r="15" spans="1:8" ht="15.5" x14ac:dyDescent="0.35">
      <c r="A15" s="26">
        <v>2001</v>
      </c>
      <c r="B15" s="17">
        <v>121323</v>
      </c>
      <c r="C15" s="17">
        <v>40655</v>
      </c>
      <c r="D15" s="60">
        <v>624</v>
      </c>
      <c r="E15" s="17">
        <v>304469398</v>
      </c>
      <c r="F15" s="17">
        <v>198041221</v>
      </c>
      <c r="G15" s="17">
        <v>106428177</v>
      </c>
      <c r="H15" s="17">
        <v>0</v>
      </c>
    </row>
    <row r="16" spans="1:8" ht="15.5" x14ac:dyDescent="0.35">
      <c r="A16" s="26">
        <v>2002</v>
      </c>
      <c r="B16" s="17">
        <v>127578</v>
      </c>
      <c r="C16" s="17">
        <v>43271</v>
      </c>
      <c r="D16" s="60">
        <v>620</v>
      </c>
      <c r="E16" s="17">
        <v>321887947</v>
      </c>
      <c r="F16" s="17">
        <v>249609388</v>
      </c>
      <c r="G16" s="17">
        <v>72278559</v>
      </c>
      <c r="H16" s="17">
        <v>0</v>
      </c>
    </row>
    <row r="17" spans="1:8" ht="15.5" x14ac:dyDescent="0.35">
      <c r="A17" s="26">
        <v>2003</v>
      </c>
      <c r="B17" s="17">
        <v>129443</v>
      </c>
      <c r="C17" s="17">
        <v>44837</v>
      </c>
      <c r="D17" s="60">
        <v>625</v>
      </c>
      <c r="E17" s="17">
        <v>336116332</v>
      </c>
      <c r="F17" s="17">
        <v>283371388</v>
      </c>
      <c r="G17" s="17">
        <v>52744944</v>
      </c>
      <c r="H17" s="17">
        <v>0</v>
      </c>
    </row>
    <row r="18" spans="1:8" ht="15.5" x14ac:dyDescent="0.35">
      <c r="A18" s="26">
        <v>2004</v>
      </c>
      <c r="B18" s="17">
        <v>125436</v>
      </c>
      <c r="C18" s="17">
        <v>44238</v>
      </c>
      <c r="D18" s="60">
        <v>602</v>
      </c>
      <c r="E18" s="17">
        <v>319321527</v>
      </c>
      <c r="F18" s="17">
        <v>250387622</v>
      </c>
      <c r="G18" s="17">
        <v>68933905</v>
      </c>
      <c r="H18" s="17">
        <v>0</v>
      </c>
    </row>
    <row r="19" spans="1:8" ht="15.5" x14ac:dyDescent="0.35">
      <c r="A19" s="26">
        <v>2005</v>
      </c>
      <c r="B19" s="17">
        <v>112970</v>
      </c>
      <c r="C19" s="17">
        <v>39952</v>
      </c>
      <c r="D19" s="60">
        <v>601</v>
      </c>
      <c r="E19" s="17">
        <v>288248835</v>
      </c>
      <c r="F19" s="17">
        <v>209665750</v>
      </c>
      <c r="G19" s="17">
        <v>78583085</v>
      </c>
      <c r="H19" s="17">
        <v>0</v>
      </c>
    </row>
    <row r="20" spans="1:8" ht="15.5" x14ac:dyDescent="0.35">
      <c r="A20" s="26">
        <v>2006</v>
      </c>
      <c r="B20" s="17">
        <v>105495</v>
      </c>
      <c r="C20" s="17">
        <v>37473</v>
      </c>
      <c r="D20" s="60">
        <v>601</v>
      </c>
      <c r="E20" s="17">
        <v>270038248</v>
      </c>
      <c r="F20" s="17">
        <v>222402158</v>
      </c>
      <c r="G20" s="17">
        <v>47636090</v>
      </c>
      <c r="H20" s="17">
        <v>0</v>
      </c>
    </row>
    <row r="21" spans="1:8" ht="15.5" x14ac:dyDescent="0.35">
      <c r="A21" s="26">
        <v>2007</v>
      </c>
      <c r="B21" s="17">
        <v>100328</v>
      </c>
      <c r="C21" s="17">
        <v>35913</v>
      </c>
      <c r="D21" s="60">
        <v>601</v>
      </c>
      <c r="E21" s="17">
        <v>258828967</v>
      </c>
      <c r="F21" s="17">
        <v>193578368</v>
      </c>
      <c r="G21" s="17">
        <v>65250599</v>
      </c>
      <c r="H21" s="17">
        <v>0</v>
      </c>
    </row>
    <row r="22" spans="1:8" ht="15.5" x14ac:dyDescent="0.35">
      <c r="A22" s="26">
        <v>2008</v>
      </c>
      <c r="B22" s="17">
        <v>98028</v>
      </c>
      <c r="C22" s="17">
        <v>35644</v>
      </c>
      <c r="D22" s="60">
        <v>614</v>
      </c>
      <c r="E22" s="17">
        <v>262784839</v>
      </c>
      <c r="F22" s="17">
        <v>191272718</v>
      </c>
      <c r="G22" s="17">
        <v>71512121</v>
      </c>
      <c r="H22" s="17">
        <v>0</v>
      </c>
    </row>
    <row r="23" spans="1:8" ht="15.5" x14ac:dyDescent="0.35">
      <c r="A23" s="26">
        <v>2009</v>
      </c>
      <c r="B23" s="17">
        <v>100434</v>
      </c>
      <c r="C23" s="17">
        <v>36875</v>
      </c>
      <c r="D23" s="60">
        <v>662</v>
      </c>
      <c r="E23" s="17">
        <v>292905675</v>
      </c>
      <c r="F23" s="17">
        <v>238610736</v>
      </c>
      <c r="G23" s="17">
        <v>54294939</v>
      </c>
      <c r="H23" s="17">
        <v>0</v>
      </c>
    </row>
    <row r="24" spans="1:8" ht="15.5" x14ac:dyDescent="0.35">
      <c r="A24" s="26">
        <v>2010</v>
      </c>
      <c r="B24" s="17">
        <v>108613</v>
      </c>
      <c r="C24" s="17">
        <v>40054</v>
      </c>
      <c r="D24" s="60">
        <v>686</v>
      </c>
      <c r="E24" s="17">
        <v>329544523</v>
      </c>
      <c r="F24" s="17">
        <v>249564386</v>
      </c>
      <c r="G24" s="17">
        <v>79980137</v>
      </c>
      <c r="H24" s="17">
        <v>0</v>
      </c>
    </row>
    <row r="25" spans="1:8" ht="15.5" x14ac:dyDescent="0.35">
      <c r="A25" s="26">
        <v>2011</v>
      </c>
      <c r="B25" s="17">
        <v>116428</v>
      </c>
      <c r="C25" s="17">
        <v>42533</v>
      </c>
      <c r="D25" s="60">
        <v>668</v>
      </c>
      <c r="E25" s="17">
        <v>340792915</v>
      </c>
      <c r="F25" s="17">
        <v>239711071</v>
      </c>
      <c r="G25" s="17">
        <v>101081844</v>
      </c>
      <c r="H25" s="17">
        <v>0</v>
      </c>
    </row>
    <row r="26" spans="1:8" ht="15.5" x14ac:dyDescent="0.35">
      <c r="A26" s="26">
        <v>2012</v>
      </c>
      <c r="B26" s="17">
        <v>113562</v>
      </c>
      <c r="C26" s="17">
        <v>41565</v>
      </c>
      <c r="D26" s="60">
        <v>669</v>
      </c>
      <c r="E26" s="17">
        <v>333591354</v>
      </c>
      <c r="F26" s="17">
        <v>237489951</v>
      </c>
      <c r="G26" s="17">
        <v>96101403</v>
      </c>
      <c r="H26" s="17">
        <v>0</v>
      </c>
    </row>
    <row r="27" spans="1:8" ht="15.5" x14ac:dyDescent="0.35">
      <c r="A27" s="26">
        <v>2013</v>
      </c>
      <c r="B27" s="17">
        <v>110194</v>
      </c>
      <c r="C27" s="17">
        <v>40169</v>
      </c>
      <c r="D27" s="60">
        <v>669</v>
      </c>
      <c r="E27" s="17">
        <v>322457424</v>
      </c>
      <c r="F27" s="17">
        <v>237740942</v>
      </c>
      <c r="G27" s="17">
        <v>84716482</v>
      </c>
      <c r="H27" s="17">
        <v>0</v>
      </c>
    </row>
    <row r="28" spans="1:8" ht="15.5" x14ac:dyDescent="0.35">
      <c r="A28" s="26">
        <v>2014</v>
      </c>
      <c r="B28" s="17">
        <v>104116</v>
      </c>
      <c r="C28" s="17">
        <v>37836</v>
      </c>
      <c r="D28" s="60">
        <v>655</v>
      </c>
      <c r="E28" s="17">
        <v>297431102</v>
      </c>
      <c r="F28" s="17">
        <v>213503404</v>
      </c>
      <c r="G28" s="17">
        <v>83927698</v>
      </c>
      <c r="H28" s="17">
        <v>0</v>
      </c>
    </row>
    <row r="29" spans="1:8" ht="15.5" x14ac:dyDescent="0.35">
      <c r="A29" s="26">
        <v>2015</v>
      </c>
      <c r="B29" s="17">
        <v>93995</v>
      </c>
      <c r="C29" s="17">
        <v>34255</v>
      </c>
      <c r="D29" s="60">
        <v>680</v>
      </c>
      <c r="E29" s="17">
        <v>279723824</v>
      </c>
      <c r="F29" s="17">
        <v>197295606</v>
      </c>
      <c r="G29" s="17">
        <v>82428218</v>
      </c>
      <c r="H29" s="17">
        <v>0</v>
      </c>
    </row>
    <row r="30" spans="1:8" ht="15.5" x14ac:dyDescent="0.35">
      <c r="A30" s="26">
        <v>2016</v>
      </c>
      <c r="B30" s="17">
        <v>91159</v>
      </c>
      <c r="C30" s="17">
        <v>32766</v>
      </c>
      <c r="D30" s="60">
        <v>767</v>
      </c>
      <c r="E30" s="17">
        <v>301750210</v>
      </c>
      <c r="F30" s="17">
        <v>191780147</v>
      </c>
      <c r="G30" s="17">
        <v>109970063</v>
      </c>
      <c r="H30" s="17">
        <v>0</v>
      </c>
    </row>
    <row r="31" spans="1:8" ht="15.5" x14ac:dyDescent="0.35">
      <c r="A31" s="26">
        <v>2017</v>
      </c>
      <c r="B31" s="17">
        <v>95165</v>
      </c>
      <c r="C31" s="17">
        <v>33450</v>
      </c>
      <c r="D31" s="60">
        <v>779</v>
      </c>
      <c r="E31" s="17">
        <v>312674443</v>
      </c>
      <c r="F31" s="17">
        <v>221046850</v>
      </c>
      <c r="G31" s="17">
        <v>91627592</v>
      </c>
      <c r="H31" s="17">
        <v>0</v>
      </c>
    </row>
    <row r="32" spans="1:8" ht="15.5" x14ac:dyDescent="0.35">
      <c r="A32" s="26">
        <v>2018</v>
      </c>
      <c r="B32" s="17">
        <v>90736</v>
      </c>
      <c r="C32" s="17">
        <v>31737</v>
      </c>
      <c r="D32" s="60">
        <v>770</v>
      </c>
      <c r="E32" s="17">
        <v>293095053</v>
      </c>
      <c r="F32" s="17">
        <v>202396106</v>
      </c>
      <c r="G32" s="17">
        <v>90698947</v>
      </c>
      <c r="H32" s="17">
        <v>0</v>
      </c>
    </row>
    <row r="33" spans="1:8" ht="15.5" x14ac:dyDescent="0.35">
      <c r="A33" s="26">
        <v>2019</v>
      </c>
      <c r="B33" s="17">
        <v>81908</v>
      </c>
      <c r="C33" s="17">
        <v>28901</v>
      </c>
      <c r="D33" s="60">
        <v>769</v>
      </c>
      <c r="E33" s="17">
        <v>266620941</v>
      </c>
      <c r="F33" s="17">
        <v>185507002</v>
      </c>
      <c r="G33" s="17">
        <v>81113939</v>
      </c>
      <c r="H33" s="17">
        <v>0</v>
      </c>
    </row>
    <row r="34" spans="1:8" ht="15.5" x14ac:dyDescent="0.35">
      <c r="A34" s="26">
        <v>2020</v>
      </c>
      <c r="B34" s="17">
        <v>79756</v>
      </c>
      <c r="C34" s="17">
        <v>28225</v>
      </c>
      <c r="D34" s="60">
        <v>820</v>
      </c>
      <c r="E34" s="17">
        <v>277577083</v>
      </c>
      <c r="F34" s="17">
        <v>175891473</v>
      </c>
      <c r="G34" s="17">
        <v>101685610</v>
      </c>
      <c r="H34" s="17">
        <v>0</v>
      </c>
    </row>
    <row r="35" spans="1:8" ht="15.5" x14ac:dyDescent="0.35">
      <c r="A35" s="26">
        <v>2021</v>
      </c>
      <c r="B35" s="17">
        <v>91517</v>
      </c>
      <c r="C35" s="17">
        <v>32388</v>
      </c>
      <c r="D35" s="60">
        <v>988</v>
      </c>
      <c r="E35" s="17">
        <v>383876457</v>
      </c>
      <c r="F35" s="17">
        <v>245147255</v>
      </c>
      <c r="G35" s="17">
        <v>138729202</v>
      </c>
      <c r="H35" s="17">
        <v>0</v>
      </c>
    </row>
    <row r="36" spans="1:8" ht="15.5" x14ac:dyDescent="0.35">
      <c r="A36" s="26">
        <v>2022</v>
      </c>
      <c r="B36" s="17">
        <v>76413</v>
      </c>
      <c r="C36" s="17">
        <v>27562</v>
      </c>
      <c r="D36" s="60">
        <v>1019</v>
      </c>
      <c r="E36" s="17">
        <v>337161691</v>
      </c>
      <c r="F36" s="17">
        <v>171648933</v>
      </c>
      <c r="G36" s="17">
        <v>165512758</v>
      </c>
      <c r="H36" s="17">
        <v>0</v>
      </c>
    </row>
    <row r="37" spans="1:8" ht="15.5" x14ac:dyDescent="0.35">
      <c r="A37" s="26">
        <v>2023</v>
      </c>
      <c r="B37" s="17">
        <v>66671</v>
      </c>
      <c r="C37" s="17">
        <v>24261</v>
      </c>
      <c r="D37" s="60">
        <v>1076</v>
      </c>
      <c r="E37" s="17">
        <v>313191770</v>
      </c>
      <c r="F37" s="17">
        <v>245398571</v>
      </c>
      <c r="G37" s="17">
        <v>67793199</v>
      </c>
      <c r="H37" s="17">
        <v>0</v>
      </c>
    </row>
    <row r="38" spans="1:8" ht="15.5" x14ac:dyDescent="0.35">
      <c r="A38" s="26">
        <v>2024</v>
      </c>
      <c r="B38" s="17">
        <v>62137</v>
      </c>
      <c r="C38" s="17">
        <v>22739</v>
      </c>
      <c r="D38" s="60">
        <v>1085</v>
      </c>
      <c r="E38" s="17">
        <v>296081171</v>
      </c>
      <c r="F38" s="17">
        <v>227027705</v>
      </c>
      <c r="G38" s="17">
        <v>69053467</v>
      </c>
      <c r="H38" s="17">
        <v>0</v>
      </c>
    </row>
    <row r="39" spans="1:8" ht="15.5" x14ac:dyDescent="0.35">
      <c r="A39" s="26">
        <v>2025</v>
      </c>
      <c r="B39" s="17">
        <v>62817</v>
      </c>
      <c r="C39" s="17">
        <v>22791</v>
      </c>
      <c r="D39" s="60">
        <v>1149</v>
      </c>
      <c r="E39" s="17">
        <v>314237550</v>
      </c>
      <c r="F39" s="17">
        <v>233726876</v>
      </c>
      <c r="G39" s="17">
        <v>80510674</v>
      </c>
      <c r="H39" s="17">
        <v>0</v>
      </c>
    </row>
    <row r="40" spans="1:8" ht="15.5" x14ac:dyDescent="0.35">
      <c r="A40" s="26" t="s">
        <v>50</v>
      </c>
      <c r="B40" s="17"/>
      <c r="C40" s="17"/>
      <c r="D40" s="35"/>
      <c r="E40" s="17"/>
      <c r="F40" s="17"/>
      <c r="G40" s="17"/>
      <c r="H40" s="21"/>
    </row>
    <row r="41" spans="1:8" ht="15.5" x14ac:dyDescent="0.35">
      <c r="A41" s="26">
        <v>2026</v>
      </c>
      <c r="B41" s="17">
        <v>66764</v>
      </c>
      <c r="C41" s="17">
        <v>24109</v>
      </c>
      <c r="D41" s="60">
        <v>1227</v>
      </c>
      <c r="E41" s="17">
        <v>354877613</v>
      </c>
      <c r="F41" s="17">
        <v>255927224</v>
      </c>
      <c r="G41" s="17">
        <v>98950389</v>
      </c>
      <c r="H41" s="17">
        <v>0</v>
      </c>
    </row>
    <row r="42" spans="1:8" ht="15.5" x14ac:dyDescent="0.35">
      <c r="A42" s="26">
        <v>2027</v>
      </c>
      <c r="B42" s="17">
        <v>69220</v>
      </c>
      <c r="C42" s="17">
        <v>25248</v>
      </c>
      <c r="D42" s="60">
        <v>1328</v>
      </c>
      <c r="E42" s="17">
        <v>402467319</v>
      </c>
      <c r="F42" s="17">
        <v>281876814</v>
      </c>
      <c r="G42" s="17">
        <v>120590505</v>
      </c>
      <c r="H42" s="17">
        <v>0</v>
      </c>
    </row>
    <row r="43" spans="1:8" ht="15.5" x14ac:dyDescent="0.35">
      <c r="A43" s="26">
        <v>2028</v>
      </c>
      <c r="B43" s="17">
        <v>70284</v>
      </c>
      <c r="C43" s="17">
        <v>25636</v>
      </c>
      <c r="D43" s="60">
        <v>1365</v>
      </c>
      <c r="E43" s="17">
        <v>420006671</v>
      </c>
      <c r="F43" s="17">
        <v>279351183</v>
      </c>
      <c r="G43" s="17">
        <v>128099232</v>
      </c>
      <c r="H43" s="17">
        <v>12556256</v>
      </c>
    </row>
    <row r="44" spans="1:8" ht="15.5" x14ac:dyDescent="0.35">
      <c r="A44" s="26">
        <v>2029</v>
      </c>
      <c r="B44" s="17">
        <v>70786</v>
      </c>
      <c r="C44" s="17">
        <v>25819</v>
      </c>
      <c r="D44" s="60">
        <v>1398</v>
      </c>
      <c r="E44" s="17">
        <v>433141692</v>
      </c>
      <c r="F44" s="17">
        <v>283773549</v>
      </c>
      <c r="G44" s="17">
        <v>132111925</v>
      </c>
      <c r="H44" s="17">
        <v>17256218</v>
      </c>
    </row>
    <row r="45" spans="1:8" ht="15.5" x14ac:dyDescent="0.35">
      <c r="A45" s="26"/>
      <c r="B45" s="17"/>
      <c r="C45" s="17"/>
      <c r="D45" s="17"/>
      <c r="E45" s="17"/>
      <c r="F45" s="17"/>
      <c r="G45" s="17"/>
      <c r="H45" s="17"/>
    </row>
    <row r="46" spans="1:8" ht="15.5" x14ac:dyDescent="0.35">
      <c r="A46" s="31"/>
      <c r="B46" s="31"/>
      <c r="C46" s="31"/>
      <c r="D46" s="31"/>
      <c r="E46" s="31"/>
      <c r="F46" s="31"/>
      <c r="G46" s="31"/>
      <c r="H46" s="31"/>
    </row>
    <row r="47" spans="1:8" ht="15.5" x14ac:dyDescent="0.35">
      <c r="A47" s="32" t="s">
        <v>64</v>
      </c>
      <c r="B47" s="32"/>
      <c r="C47" s="32"/>
      <c r="D47" s="32"/>
      <c r="E47" s="32"/>
      <c r="F47" s="32"/>
      <c r="G47" s="32"/>
      <c r="H47" s="32"/>
    </row>
    <row r="48" spans="1:8" ht="15.5" x14ac:dyDescent="0.35">
      <c r="A48" s="32" t="s">
        <v>65</v>
      </c>
      <c r="B48" s="32"/>
      <c r="C48" s="32"/>
      <c r="D48" s="32"/>
      <c r="E48" s="32"/>
      <c r="F48" s="32"/>
      <c r="G48" s="32"/>
      <c r="H48" s="32"/>
    </row>
    <row r="49" spans="1:8" ht="15.5" x14ac:dyDescent="0.35">
      <c r="A49" s="31" t="s">
        <v>72</v>
      </c>
      <c r="B49" s="32"/>
      <c r="C49" s="32"/>
      <c r="D49" s="32"/>
      <c r="E49" s="32"/>
      <c r="F49" s="32"/>
      <c r="G49" s="32"/>
      <c r="H49" s="32"/>
    </row>
    <row r="50" spans="1:8" ht="15.5" x14ac:dyDescent="0.35">
      <c r="A50" s="31"/>
      <c r="B50" s="32"/>
      <c r="C50" s="32"/>
      <c r="D50" s="32"/>
      <c r="E50" s="32"/>
      <c r="F50" s="32"/>
      <c r="G50" s="32"/>
      <c r="H50" s="32"/>
    </row>
    <row r="51" spans="1:8" ht="15.5" x14ac:dyDescent="0.35">
      <c r="A51" s="33" t="s">
        <v>67</v>
      </c>
      <c r="B51" s="32"/>
      <c r="C51" s="32"/>
      <c r="D51" s="32"/>
      <c r="E51" s="32"/>
      <c r="F51" s="32"/>
      <c r="G51" s="32"/>
      <c r="H51" s="32"/>
    </row>
    <row r="52" spans="1:8" ht="15.5" x14ac:dyDescent="0.35">
      <c r="A52" s="36"/>
      <c r="B52" s="34"/>
      <c r="C52" s="34"/>
      <c r="D52" s="25" t="s">
        <v>33</v>
      </c>
      <c r="E52" s="34"/>
      <c r="F52" s="34"/>
      <c r="G52" s="34"/>
      <c r="H52" s="34"/>
    </row>
    <row r="53" spans="1:8" ht="15.5" x14ac:dyDescent="0.35">
      <c r="B53" s="18" t="s">
        <v>33</v>
      </c>
      <c r="C53" s="18" t="s">
        <v>33</v>
      </c>
      <c r="D53" s="25" t="s">
        <v>36</v>
      </c>
      <c r="E53" s="25" t="s">
        <v>34</v>
      </c>
      <c r="F53" s="34"/>
      <c r="G53" s="34"/>
      <c r="H53" s="34"/>
    </row>
    <row r="54" spans="1:8" ht="15.5" x14ac:dyDescent="0.35">
      <c r="A54" s="37" t="s">
        <v>35</v>
      </c>
      <c r="B54" s="18" t="s">
        <v>36</v>
      </c>
      <c r="C54" s="18" t="s">
        <v>36</v>
      </c>
      <c r="D54" s="25" t="s">
        <v>68</v>
      </c>
      <c r="E54" s="25" t="s">
        <v>37</v>
      </c>
      <c r="F54" s="25" t="s">
        <v>38</v>
      </c>
      <c r="G54" s="25" t="s">
        <v>39</v>
      </c>
      <c r="H54" s="18" t="s">
        <v>121</v>
      </c>
    </row>
    <row r="55" spans="1:8" ht="15.5" x14ac:dyDescent="0.35">
      <c r="A55" s="37" t="s">
        <v>41</v>
      </c>
      <c r="B55" s="18" t="s">
        <v>42</v>
      </c>
      <c r="C55" s="18" t="s">
        <v>69</v>
      </c>
      <c r="D55" s="18" t="s">
        <v>70</v>
      </c>
      <c r="E55" s="18" t="s">
        <v>43</v>
      </c>
      <c r="F55" s="18" t="s">
        <v>44</v>
      </c>
      <c r="G55" s="18" t="s">
        <v>44</v>
      </c>
      <c r="H55" s="18" t="s">
        <v>44</v>
      </c>
    </row>
    <row r="56" spans="1:8" ht="15.5" x14ac:dyDescent="0.35">
      <c r="A56" s="37" t="s">
        <v>71</v>
      </c>
      <c r="B56" s="18" t="s">
        <v>48</v>
      </c>
      <c r="C56" s="18" t="s">
        <v>48</v>
      </c>
      <c r="D56" s="18" t="s">
        <v>48</v>
      </c>
      <c r="E56" s="18" t="s">
        <v>48</v>
      </c>
      <c r="F56" s="18" t="s">
        <v>48</v>
      </c>
      <c r="G56" s="18" t="s">
        <v>48</v>
      </c>
      <c r="H56" s="18" t="s">
        <v>48</v>
      </c>
    </row>
    <row r="57" spans="1:8" ht="15.5" x14ac:dyDescent="0.35">
      <c r="A57" s="25" t="s">
        <v>49</v>
      </c>
      <c r="B57" s="18"/>
      <c r="C57" s="18"/>
      <c r="D57" s="18"/>
      <c r="E57" s="18"/>
      <c r="F57" s="18"/>
      <c r="G57" s="18"/>
      <c r="H57" s="18"/>
    </row>
    <row r="58" spans="1:8" ht="15.5" x14ac:dyDescent="0.35">
      <c r="A58" s="25" t="s">
        <v>73</v>
      </c>
      <c r="B58" s="17">
        <v>121143</v>
      </c>
      <c r="C58" s="17">
        <v>37601</v>
      </c>
      <c r="D58" s="60">
        <v>650</v>
      </c>
      <c r="E58" s="17">
        <v>293486362</v>
      </c>
      <c r="F58" s="17">
        <v>206632527</v>
      </c>
      <c r="G58" s="17">
        <v>86853836</v>
      </c>
      <c r="H58" s="17">
        <v>0</v>
      </c>
    </row>
    <row r="59" spans="1:8" ht="15.5" x14ac:dyDescent="0.35">
      <c r="A59" s="25" t="s">
        <v>74</v>
      </c>
      <c r="B59" s="17">
        <v>110501</v>
      </c>
      <c r="C59" s="17">
        <v>34045</v>
      </c>
      <c r="D59" s="60">
        <v>647</v>
      </c>
      <c r="E59" s="17">
        <v>264492413</v>
      </c>
      <c r="F59" s="17">
        <v>184600908</v>
      </c>
      <c r="G59" s="17">
        <v>79891505</v>
      </c>
      <c r="H59" s="17">
        <v>0</v>
      </c>
    </row>
    <row r="60" spans="1:8" ht="15.5" x14ac:dyDescent="0.35">
      <c r="A60" s="25" t="s">
        <v>75</v>
      </c>
      <c r="B60" s="17">
        <v>106051</v>
      </c>
      <c r="C60" s="17">
        <v>32453</v>
      </c>
      <c r="D60" s="60">
        <v>656</v>
      </c>
      <c r="E60" s="17">
        <v>255585367</v>
      </c>
      <c r="F60" s="17">
        <v>166244747</v>
      </c>
      <c r="G60" s="17">
        <v>89340620</v>
      </c>
      <c r="H60" s="17">
        <v>0</v>
      </c>
    </row>
    <row r="61" spans="1:8" ht="15.5" x14ac:dyDescent="0.35">
      <c r="A61" s="25" t="s">
        <v>76</v>
      </c>
      <c r="B61" s="17">
        <v>111032</v>
      </c>
      <c r="C61" s="17">
        <v>34506</v>
      </c>
      <c r="D61" s="60">
        <v>653</v>
      </c>
      <c r="E61" s="17">
        <v>270502367</v>
      </c>
      <c r="F61" s="17">
        <v>209762220</v>
      </c>
      <c r="G61" s="17">
        <v>60740147</v>
      </c>
      <c r="H61" s="17">
        <v>0</v>
      </c>
    </row>
    <row r="62" spans="1:8" ht="15.5" x14ac:dyDescent="0.35">
      <c r="A62" s="25" t="s">
        <v>77</v>
      </c>
      <c r="B62" s="17">
        <v>111479</v>
      </c>
      <c r="C62" s="17">
        <v>35409</v>
      </c>
      <c r="D62" s="60">
        <v>658</v>
      </c>
      <c r="E62" s="17">
        <v>279517621</v>
      </c>
      <c r="F62" s="17">
        <v>235654411</v>
      </c>
      <c r="G62" s="17">
        <v>43863210</v>
      </c>
      <c r="H62" s="17">
        <v>0</v>
      </c>
    </row>
    <row r="63" spans="1:8" ht="15.5" x14ac:dyDescent="0.35">
      <c r="A63" s="25" t="s">
        <v>78</v>
      </c>
      <c r="B63" s="17">
        <v>106947</v>
      </c>
      <c r="C63" s="17">
        <v>34627</v>
      </c>
      <c r="D63" s="60">
        <v>644</v>
      </c>
      <c r="E63" s="17">
        <v>267780118</v>
      </c>
      <c r="F63" s="17">
        <v>209972774</v>
      </c>
      <c r="G63" s="17">
        <v>57807344</v>
      </c>
      <c r="H63" s="17">
        <v>0</v>
      </c>
    </row>
    <row r="64" spans="1:8" ht="15.5" x14ac:dyDescent="0.35">
      <c r="A64" s="25" t="s">
        <v>79</v>
      </c>
      <c r="B64" s="17">
        <v>93693</v>
      </c>
      <c r="C64" s="17">
        <v>30291</v>
      </c>
      <c r="D64" s="60">
        <v>640</v>
      </c>
      <c r="E64" s="17">
        <v>232622162</v>
      </c>
      <c r="F64" s="17">
        <v>169204153</v>
      </c>
      <c r="G64" s="17">
        <v>63418009</v>
      </c>
      <c r="H64" s="17">
        <v>0</v>
      </c>
    </row>
    <row r="65" spans="1:8" ht="15.5" x14ac:dyDescent="0.35">
      <c r="A65" s="25" t="s">
        <v>80</v>
      </c>
      <c r="B65" s="17">
        <v>86651</v>
      </c>
      <c r="C65" s="17">
        <v>27615</v>
      </c>
      <c r="D65" s="60">
        <v>640</v>
      </c>
      <c r="E65" s="17">
        <v>211966796</v>
      </c>
      <c r="F65" s="17">
        <v>174574799</v>
      </c>
      <c r="G65" s="17">
        <v>37391997</v>
      </c>
      <c r="H65" s="17">
        <v>0</v>
      </c>
    </row>
    <row r="66" spans="1:8" ht="15.5" x14ac:dyDescent="0.35">
      <c r="A66" s="25" t="s">
        <v>81</v>
      </c>
      <c r="B66" s="17">
        <v>81292</v>
      </c>
      <c r="C66" s="17">
        <v>25846</v>
      </c>
      <c r="D66" s="60">
        <v>642</v>
      </c>
      <c r="E66" s="17">
        <v>199265604</v>
      </c>
      <c r="F66" s="17">
        <v>149030887</v>
      </c>
      <c r="G66" s="17">
        <v>50234718</v>
      </c>
      <c r="H66" s="17">
        <v>0</v>
      </c>
    </row>
    <row r="67" spans="1:8" ht="15.5" x14ac:dyDescent="0.35">
      <c r="A67" s="25" t="s">
        <v>82</v>
      </c>
      <c r="B67" s="17">
        <v>78664</v>
      </c>
      <c r="C67" s="17">
        <v>25335</v>
      </c>
      <c r="D67" s="60">
        <v>653</v>
      </c>
      <c r="E67" s="17">
        <v>198413391</v>
      </c>
      <c r="F67" s="17">
        <v>144418791</v>
      </c>
      <c r="G67" s="17">
        <v>53994601</v>
      </c>
      <c r="H67" s="17">
        <v>0</v>
      </c>
    </row>
    <row r="68" spans="1:8" ht="15.5" x14ac:dyDescent="0.35">
      <c r="A68" s="25" t="s">
        <v>83</v>
      </c>
      <c r="B68" s="17">
        <v>80625</v>
      </c>
      <c r="C68" s="17">
        <v>26264</v>
      </c>
      <c r="D68" s="60">
        <v>698</v>
      </c>
      <c r="E68" s="17">
        <v>219834671</v>
      </c>
      <c r="F68" s="17">
        <v>165539732</v>
      </c>
      <c r="G68" s="17">
        <v>54294939</v>
      </c>
      <c r="H68" s="17">
        <v>0</v>
      </c>
    </row>
    <row r="69" spans="1:8" ht="15.5" x14ac:dyDescent="0.35">
      <c r="A69" s="25" t="s">
        <v>84</v>
      </c>
      <c r="B69" s="17">
        <v>87686</v>
      </c>
      <c r="C69" s="17">
        <v>28775</v>
      </c>
      <c r="D69" s="60">
        <v>718</v>
      </c>
      <c r="E69" s="17">
        <v>247880313</v>
      </c>
      <c r="F69" s="17">
        <v>187655443</v>
      </c>
      <c r="G69" s="17">
        <v>60224870</v>
      </c>
      <c r="H69" s="17">
        <v>0</v>
      </c>
    </row>
    <row r="70" spans="1:8" ht="15.5" x14ac:dyDescent="0.35">
      <c r="A70" s="25" t="s">
        <v>85</v>
      </c>
      <c r="B70" s="17">
        <v>95553</v>
      </c>
      <c r="C70" s="17">
        <v>31189</v>
      </c>
      <c r="D70" s="60">
        <v>693</v>
      </c>
      <c r="E70" s="17">
        <v>259432654</v>
      </c>
      <c r="F70" s="17">
        <v>182482900</v>
      </c>
      <c r="G70" s="17">
        <v>76949754</v>
      </c>
      <c r="H70" s="17">
        <v>0</v>
      </c>
    </row>
    <row r="71" spans="1:8" ht="15.5" x14ac:dyDescent="0.35">
      <c r="A71" s="26">
        <v>2012</v>
      </c>
      <c r="B71" s="17">
        <v>92996</v>
      </c>
      <c r="C71" s="17">
        <v>30301</v>
      </c>
      <c r="D71" s="60">
        <v>694</v>
      </c>
      <c r="E71" s="17">
        <v>252360033</v>
      </c>
      <c r="F71" s="17">
        <v>179659848</v>
      </c>
      <c r="G71" s="17">
        <v>72700185</v>
      </c>
      <c r="H71" s="17">
        <v>0</v>
      </c>
    </row>
    <row r="72" spans="1:8" ht="15.5" x14ac:dyDescent="0.35">
      <c r="A72" s="26">
        <v>2013</v>
      </c>
      <c r="B72" s="17">
        <v>89901</v>
      </c>
      <c r="C72" s="17">
        <v>29053</v>
      </c>
      <c r="D72" s="60">
        <v>693</v>
      </c>
      <c r="E72" s="17">
        <v>241530080</v>
      </c>
      <c r="F72" s="17">
        <v>178074947</v>
      </c>
      <c r="G72" s="17">
        <v>63455133</v>
      </c>
      <c r="H72" s="17">
        <v>0</v>
      </c>
    </row>
    <row r="73" spans="1:8" ht="15.5" x14ac:dyDescent="0.35">
      <c r="A73" s="26">
        <v>2014</v>
      </c>
      <c r="B73" s="17">
        <v>84375</v>
      </c>
      <c r="C73" s="17">
        <v>27010</v>
      </c>
      <c r="D73" s="60">
        <v>679</v>
      </c>
      <c r="E73" s="17">
        <v>220188195</v>
      </c>
      <c r="F73" s="17">
        <v>158056534</v>
      </c>
      <c r="G73" s="17">
        <v>62131661</v>
      </c>
      <c r="H73" s="17">
        <v>0</v>
      </c>
    </row>
    <row r="74" spans="1:8" ht="15.5" x14ac:dyDescent="0.35">
      <c r="A74" s="26">
        <v>2015</v>
      </c>
      <c r="B74" s="17">
        <v>75127</v>
      </c>
      <c r="C74" s="17">
        <v>23859</v>
      </c>
      <c r="D74" s="60">
        <v>719</v>
      </c>
      <c r="E74" s="17">
        <v>205743841</v>
      </c>
      <c r="F74" s="17">
        <v>145115833</v>
      </c>
      <c r="G74" s="17">
        <v>60628008</v>
      </c>
      <c r="H74" s="17">
        <v>0</v>
      </c>
    </row>
    <row r="75" spans="1:8" ht="15.5" x14ac:dyDescent="0.35">
      <c r="A75" s="26">
        <v>2016</v>
      </c>
      <c r="B75" s="17">
        <v>73381</v>
      </c>
      <c r="C75" s="17">
        <v>22949</v>
      </c>
      <c r="D75" s="60">
        <v>835</v>
      </c>
      <c r="E75" s="17">
        <v>229936963</v>
      </c>
      <c r="F75" s="17">
        <v>146138571</v>
      </c>
      <c r="G75" s="17">
        <v>83798392</v>
      </c>
      <c r="H75" s="17">
        <v>0</v>
      </c>
    </row>
    <row r="76" spans="1:8" ht="15.5" x14ac:dyDescent="0.35">
      <c r="A76" s="26">
        <v>2017</v>
      </c>
      <c r="B76" s="17">
        <v>78160</v>
      </c>
      <c r="C76" s="17">
        <v>24023</v>
      </c>
      <c r="D76" s="60">
        <v>827</v>
      </c>
      <c r="E76" s="17">
        <v>238389570</v>
      </c>
      <c r="F76" s="17">
        <v>168530767</v>
      </c>
      <c r="G76" s="17">
        <v>69858803</v>
      </c>
      <c r="H76" s="17">
        <v>0</v>
      </c>
    </row>
    <row r="77" spans="1:8" ht="15.5" x14ac:dyDescent="0.35">
      <c r="A77" s="26">
        <v>2018</v>
      </c>
      <c r="B77" s="17">
        <v>75332</v>
      </c>
      <c r="C77" s="17">
        <v>23132</v>
      </c>
      <c r="D77" s="60">
        <v>811</v>
      </c>
      <c r="E77" s="17">
        <v>225076211</v>
      </c>
      <c r="F77" s="17">
        <v>155425853</v>
      </c>
      <c r="G77" s="17">
        <v>69650358</v>
      </c>
      <c r="H77" s="17">
        <v>0</v>
      </c>
    </row>
    <row r="78" spans="1:8" ht="15.5" x14ac:dyDescent="0.35">
      <c r="A78" s="26">
        <v>2019</v>
      </c>
      <c r="B78" s="17">
        <v>67969</v>
      </c>
      <c r="C78" s="17">
        <v>21024</v>
      </c>
      <c r="D78" s="60">
        <v>813</v>
      </c>
      <c r="E78" s="17">
        <v>205021497</v>
      </c>
      <c r="F78" s="17">
        <v>142647922</v>
      </c>
      <c r="G78" s="17">
        <v>62373575</v>
      </c>
      <c r="H78" s="17">
        <v>0</v>
      </c>
    </row>
    <row r="79" spans="1:8" ht="15.5" x14ac:dyDescent="0.35">
      <c r="A79" s="26">
        <v>2020</v>
      </c>
      <c r="B79" s="17">
        <v>66737</v>
      </c>
      <c r="C79" s="17">
        <v>20811</v>
      </c>
      <c r="D79" s="60">
        <v>865</v>
      </c>
      <c r="E79" s="17">
        <v>215970779</v>
      </c>
      <c r="F79" s="17">
        <v>136853583</v>
      </c>
      <c r="G79" s="17">
        <v>79117195</v>
      </c>
      <c r="H79" s="17">
        <v>0</v>
      </c>
    </row>
    <row r="80" spans="1:8" ht="15.5" x14ac:dyDescent="0.35">
      <c r="A80" s="26">
        <v>2021</v>
      </c>
      <c r="B80" s="17">
        <v>78071</v>
      </c>
      <c r="C80" s="17">
        <v>24763</v>
      </c>
      <c r="D80" s="60">
        <v>1043</v>
      </c>
      <c r="E80" s="17">
        <v>309815857</v>
      </c>
      <c r="F80" s="17">
        <v>197851433</v>
      </c>
      <c r="G80" s="17">
        <v>111964424</v>
      </c>
      <c r="H80" s="17">
        <v>0</v>
      </c>
    </row>
    <row r="81" spans="1:8" ht="15.5" x14ac:dyDescent="0.35">
      <c r="A81" s="26">
        <v>2022</v>
      </c>
      <c r="B81" s="17">
        <v>64727</v>
      </c>
      <c r="C81" s="17">
        <v>20857</v>
      </c>
      <c r="D81" s="60">
        <v>1069</v>
      </c>
      <c r="E81" s="17">
        <v>267514619</v>
      </c>
      <c r="F81" s="17">
        <v>136191626</v>
      </c>
      <c r="G81" s="17">
        <v>131322993</v>
      </c>
      <c r="H81" s="17">
        <v>0</v>
      </c>
    </row>
    <row r="82" spans="1:8" ht="15.5" x14ac:dyDescent="0.35">
      <c r="A82" s="26">
        <v>2023</v>
      </c>
      <c r="B82" s="17">
        <v>56185</v>
      </c>
      <c r="C82" s="17">
        <v>18151</v>
      </c>
      <c r="D82" s="60">
        <v>1133</v>
      </c>
      <c r="E82" s="17">
        <v>246745820</v>
      </c>
      <c r="F82" s="17">
        <v>187404635</v>
      </c>
      <c r="G82" s="17">
        <v>59341185</v>
      </c>
      <c r="H82" s="17">
        <v>0</v>
      </c>
    </row>
    <row r="83" spans="1:8" ht="15.5" x14ac:dyDescent="0.35">
      <c r="A83" s="26">
        <v>2024</v>
      </c>
      <c r="B83" s="17">
        <v>52391</v>
      </c>
      <c r="C83" s="17">
        <v>16947</v>
      </c>
      <c r="D83" s="60">
        <v>1154</v>
      </c>
      <c r="E83" s="17">
        <v>234623277</v>
      </c>
      <c r="F83" s="17">
        <v>172618225</v>
      </c>
      <c r="G83" s="17">
        <v>62005052</v>
      </c>
      <c r="H83" s="17">
        <v>0</v>
      </c>
    </row>
    <row r="84" spans="1:8" ht="15.5" x14ac:dyDescent="0.35">
      <c r="A84" s="26">
        <v>2025</v>
      </c>
      <c r="B84" s="17">
        <v>53687</v>
      </c>
      <c r="C84" s="17">
        <v>17260</v>
      </c>
      <c r="D84" s="60">
        <v>1225</v>
      </c>
      <c r="E84" s="17">
        <v>253632378</v>
      </c>
      <c r="F84" s="17">
        <v>181619062</v>
      </c>
      <c r="G84" s="17">
        <v>72013315</v>
      </c>
      <c r="H84" s="17">
        <v>0</v>
      </c>
    </row>
    <row r="85" spans="1:8" ht="15.5" x14ac:dyDescent="0.35">
      <c r="A85" s="26" t="s">
        <v>50</v>
      </c>
      <c r="B85" s="17"/>
      <c r="C85" s="17"/>
      <c r="D85" s="35"/>
      <c r="E85" s="17"/>
      <c r="F85" s="17"/>
      <c r="G85" s="17"/>
      <c r="H85" s="17"/>
    </row>
    <row r="86" spans="1:8" ht="15.5" x14ac:dyDescent="0.35">
      <c r="A86" s="26">
        <v>2026</v>
      </c>
      <c r="B86" s="17">
        <v>57710</v>
      </c>
      <c r="C86" s="17">
        <v>18600</v>
      </c>
      <c r="D86" s="60">
        <v>1314</v>
      </c>
      <c r="E86" s="17">
        <v>293269104</v>
      </c>
      <c r="F86" s="17">
        <v>208735919</v>
      </c>
      <c r="G86" s="17">
        <v>84533185</v>
      </c>
      <c r="H86" s="17">
        <v>0</v>
      </c>
    </row>
    <row r="87" spans="1:8" ht="15.5" x14ac:dyDescent="0.35">
      <c r="A87" s="26">
        <v>2027</v>
      </c>
      <c r="B87" s="17">
        <v>59180</v>
      </c>
      <c r="C87" s="17">
        <v>19278</v>
      </c>
      <c r="D87" s="60">
        <v>1443</v>
      </c>
      <c r="E87" s="17">
        <v>333871725</v>
      </c>
      <c r="F87" s="17">
        <v>231955013</v>
      </c>
      <c r="G87" s="17">
        <v>101916713</v>
      </c>
      <c r="H87" s="17">
        <v>0</v>
      </c>
    </row>
    <row r="88" spans="1:8" ht="15.5" x14ac:dyDescent="0.35">
      <c r="A88" s="26">
        <v>2028</v>
      </c>
      <c r="B88" s="17">
        <v>60004</v>
      </c>
      <c r="C88" s="17">
        <v>19524</v>
      </c>
      <c r="D88" s="60">
        <v>1485</v>
      </c>
      <c r="E88" s="17">
        <v>347812625</v>
      </c>
      <c r="F88" s="17">
        <v>229178452</v>
      </c>
      <c r="G88" s="17">
        <v>108562598</v>
      </c>
      <c r="H88" s="17">
        <v>10071576</v>
      </c>
    </row>
    <row r="89" spans="1:8" ht="15.5" x14ac:dyDescent="0.35">
      <c r="A89" s="26">
        <v>2029</v>
      </c>
      <c r="B89" s="17">
        <v>60433</v>
      </c>
      <c r="C89" s="17">
        <v>19663</v>
      </c>
      <c r="D89" s="60">
        <v>1520</v>
      </c>
      <c r="E89" s="17">
        <v>358637572</v>
      </c>
      <c r="F89" s="17">
        <v>232892232</v>
      </c>
      <c r="G89" s="17">
        <v>111954772</v>
      </c>
      <c r="H89" s="17">
        <v>13790568</v>
      </c>
    </row>
    <row r="90" spans="1:8" ht="15.5" x14ac:dyDescent="0.35">
      <c r="A90" s="26"/>
      <c r="B90" s="17"/>
      <c r="C90" s="17"/>
      <c r="D90" s="35"/>
      <c r="E90" s="17"/>
      <c r="F90" s="17"/>
      <c r="G90" s="17"/>
      <c r="H90" s="17"/>
    </row>
    <row r="91" spans="1:8" ht="15.5" x14ac:dyDescent="0.35">
      <c r="A91" s="31"/>
      <c r="B91" s="32"/>
      <c r="C91" s="32"/>
      <c r="D91" s="32"/>
      <c r="E91" s="32"/>
      <c r="F91" s="32"/>
      <c r="G91" s="32"/>
      <c r="H91" s="32"/>
    </row>
    <row r="92" spans="1:8" ht="15.5" x14ac:dyDescent="0.35">
      <c r="A92" s="32" t="s">
        <v>64</v>
      </c>
      <c r="B92" s="32"/>
      <c r="C92" s="32"/>
      <c r="D92" s="32"/>
      <c r="E92" s="32"/>
      <c r="F92" s="32"/>
      <c r="G92" s="32"/>
      <c r="H92" s="32"/>
    </row>
    <row r="93" spans="1:8" ht="15.5" x14ac:dyDescent="0.35">
      <c r="A93" s="32" t="s">
        <v>65</v>
      </c>
      <c r="B93" s="32"/>
      <c r="C93" s="32"/>
      <c r="D93" s="32"/>
      <c r="E93" s="32"/>
      <c r="F93" s="32"/>
      <c r="G93" s="32"/>
      <c r="H93" s="32"/>
    </row>
    <row r="94" spans="1:8" ht="15.5" x14ac:dyDescent="0.35">
      <c r="A94" s="31" t="s">
        <v>86</v>
      </c>
      <c r="B94" s="32"/>
      <c r="C94" s="32"/>
      <c r="D94" s="32"/>
      <c r="E94" s="32"/>
      <c r="F94" s="32"/>
      <c r="G94" s="32"/>
      <c r="H94" s="32"/>
    </row>
    <row r="95" spans="1:8" ht="15.5" x14ac:dyDescent="0.35">
      <c r="A95" s="32" t="s">
        <v>87</v>
      </c>
      <c r="B95" s="32"/>
      <c r="C95" s="32"/>
      <c r="D95" s="32"/>
      <c r="E95" s="32"/>
      <c r="F95" s="32"/>
      <c r="G95" s="32"/>
      <c r="H95" s="32"/>
    </row>
    <row r="96" spans="1:8" ht="15.5" x14ac:dyDescent="0.35">
      <c r="A96" s="17"/>
      <c r="B96" s="17"/>
      <c r="C96" s="17"/>
      <c r="D96" s="17"/>
      <c r="E96" s="17"/>
      <c r="F96" s="17"/>
      <c r="G96" s="17"/>
      <c r="H96" s="17"/>
    </row>
    <row r="97" spans="1:8" ht="15.5" x14ac:dyDescent="0.35">
      <c r="A97" s="34"/>
      <c r="B97" s="34"/>
      <c r="C97" s="34"/>
      <c r="D97" s="25" t="s">
        <v>33</v>
      </c>
      <c r="E97" s="34"/>
      <c r="F97" s="34"/>
      <c r="G97" s="34"/>
      <c r="H97" s="34"/>
    </row>
    <row r="98" spans="1:8" ht="15.5" x14ac:dyDescent="0.35">
      <c r="A98" s="34"/>
      <c r="B98" s="18" t="s">
        <v>33</v>
      </c>
      <c r="C98" s="18" t="s">
        <v>33</v>
      </c>
      <c r="D98" s="25" t="s">
        <v>36</v>
      </c>
      <c r="E98" s="25" t="s">
        <v>34</v>
      </c>
      <c r="F98" s="34"/>
      <c r="G98" s="34"/>
      <c r="H98" s="34"/>
    </row>
    <row r="99" spans="1:8" ht="15.5" x14ac:dyDescent="0.35">
      <c r="A99" s="37" t="s">
        <v>35</v>
      </c>
      <c r="B99" s="18" t="s">
        <v>36</v>
      </c>
      <c r="C99" s="18" t="s">
        <v>36</v>
      </c>
      <c r="D99" s="25" t="s">
        <v>68</v>
      </c>
      <c r="E99" s="25" t="s">
        <v>37</v>
      </c>
      <c r="F99" s="25" t="s">
        <v>38</v>
      </c>
      <c r="G99" s="25" t="s">
        <v>39</v>
      </c>
      <c r="H99" s="18" t="s">
        <v>121</v>
      </c>
    </row>
    <row r="100" spans="1:8" ht="15.5" x14ac:dyDescent="0.35">
      <c r="A100" s="37" t="s">
        <v>41</v>
      </c>
      <c r="B100" s="18" t="s">
        <v>42</v>
      </c>
      <c r="C100" s="18" t="s">
        <v>69</v>
      </c>
      <c r="D100" s="18" t="s">
        <v>70</v>
      </c>
      <c r="E100" s="18" t="s">
        <v>43</v>
      </c>
      <c r="F100" s="18" t="s">
        <v>44</v>
      </c>
      <c r="G100" s="18" t="s">
        <v>44</v>
      </c>
      <c r="H100" s="18" t="s">
        <v>44</v>
      </c>
    </row>
    <row r="101" spans="1:8" ht="15.5" x14ac:dyDescent="0.35">
      <c r="A101" s="37" t="s">
        <v>71</v>
      </c>
      <c r="B101" s="18" t="s">
        <v>48</v>
      </c>
      <c r="C101" s="18" t="s">
        <v>48</v>
      </c>
      <c r="D101" s="18" t="s">
        <v>48</v>
      </c>
      <c r="E101" s="18" t="s">
        <v>48</v>
      </c>
      <c r="F101" s="18" t="s">
        <v>48</v>
      </c>
      <c r="G101" s="18" t="s">
        <v>48</v>
      </c>
      <c r="H101" s="18" t="s">
        <v>48</v>
      </c>
    </row>
    <row r="102" spans="1:8" ht="15.5" x14ac:dyDescent="0.35">
      <c r="A102" s="25" t="s">
        <v>49</v>
      </c>
      <c r="B102" s="18"/>
      <c r="C102" s="18"/>
      <c r="D102" s="18"/>
      <c r="E102" s="18"/>
      <c r="F102" s="18"/>
      <c r="G102" s="18"/>
      <c r="H102" s="18"/>
    </row>
    <row r="103" spans="1:8" ht="15.5" x14ac:dyDescent="0.35">
      <c r="A103" s="25" t="s">
        <v>73</v>
      </c>
      <c r="B103" s="17">
        <v>14499</v>
      </c>
      <c r="C103" s="17">
        <v>7135</v>
      </c>
      <c r="D103" s="60">
        <v>495</v>
      </c>
      <c r="E103" s="17">
        <v>42400920</v>
      </c>
      <c r="F103" s="17">
        <v>29852867</v>
      </c>
      <c r="G103" s="17">
        <v>12548053</v>
      </c>
      <c r="H103" s="17">
        <v>0</v>
      </c>
    </row>
    <row r="104" spans="1:8" ht="15.5" x14ac:dyDescent="0.35">
      <c r="A104" s="25" t="s">
        <v>74</v>
      </c>
      <c r="B104" s="17">
        <v>15504</v>
      </c>
      <c r="C104" s="17">
        <v>7674</v>
      </c>
      <c r="D104" s="60">
        <v>511</v>
      </c>
      <c r="E104" s="17">
        <v>47015866</v>
      </c>
      <c r="F104" s="17">
        <v>32814445</v>
      </c>
      <c r="G104" s="17">
        <v>14201422</v>
      </c>
      <c r="H104" s="17">
        <v>0</v>
      </c>
    </row>
    <row r="105" spans="1:8" ht="15.5" x14ac:dyDescent="0.35">
      <c r="A105" s="25" t="s">
        <v>75</v>
      </c>
      <c r="B105" s="17">
        <v>15272</v>
      </c>
      <c r="C105" s="17">
        <v>8202</v>
      </c>
      <c r="D105" s="60">
        <v>497</v>
      </c>
      <c r="E105" s="17">
        <v>48884031</v>
      </c>
      <c r="F105" s="17">
        <v>31796474</v>
      </c>
      <c r="G105" s="17">
        <v>17087557</v>
      </c>
      <c r="H105" s="17">
        <v>0</v>
      </c>
    </row>
    <row r="106" spans="1:8" ht="15.5" x14ac:dyDescent="0.35">
      <c r="A106" s="25" t="s">
        <v>76</v>
      </c>
      <c r="B106" s="17">
        <v>16547</v>
      </c>
      <c r="C106" s="17">
        <v>8764</v>
      </c>
      <c r="D106" s="60">
        <v>489</v>
      </c>
      <c r="E106" s="17">
        <v>51385580</v>
      </c>
      <c r="F106" s="17">
        <v>39847168</v>
      </c>
      <c r="G106" s="17">
        <v>11538412</v>
      </c>
      <c r="H106" s="17">
        <v>0</v>
      </c>
    </row>
    <row r="107" spans="1:8" ht="15.5" x14ac:dyDescent="0.35">
      <c r="A107" s="25" t="s">
        <v>77</v>
      </c>
      <c r="B107" s="17">
        <v>17964</v>
      </c>
      <c r="C107" s="17">
        <v>9428</v>
      </c>
      <c r="D107" s="60">
        <v>500</v>
      </c>
      <c r="E107" s="17">
        <v>56598711</v>
      </c>
      <c r="F107" s="17">
        <v>47716977</v>
      </c>
      <c r="G107" s="17">
        <v>8881734</v>
      </c>
      <c r="H107" s="17">
        <v>0</v>
      </c>
    </row>
    <row r="108" spans="1:8" ht="15.5" x14ac:dyDescent="0.35">
      <c r="A108" s="25" t="s">
        <v>78</v>
      </c>
      <c r="B108" s="17">
        <v>18489</v>
      </c>
      <c r="C108" s="17">
        <v>9611</v>
      </c>
      <c r="D108" s="60">
        <v>447</v>
      </c>
      <c r="E108" s="17">
        <v>51541409</v>
      </c>
      <c r="F108" s="17">
        <v>40414848</v>
      </c>
      <c r="G108" s="17">
        <v>11126561</v>
      </c>
      <c r="H108" s="17">
        <v>0</v>
      </c>
    </row>
    <row r="109" spans="1:8" ht="15.5" x14ac:dyDescent="0.35">
      <c r="A109" s="25" t="s">
        <v>79</v>
      </c>
      <c r="B109" s="17">
        <v>19277</v>
      </c>
      <c r="C109" s="17">
        <v>9661</v>
      </c>
      <c r="D109" s="60">
        <v>480</v>
      </c>
      <c r="E109" s="17">
        <v>55626673</v>
      </c>
      <c r="F109" s="17">
        <v>40461597</v>
      </c>
      <c r="G109" s="17">
        <v>15165076</v>
      </c>
      <c r="H109" s="17">
        <v>0</v>
      </c>
    </row>
    <row r="110" spans="1:8" ht="15.5" x14ac:dyDescent="0.35">
      <c r="A110" s="25" t="s">
        <v>80</v>
      </c>
      <c r="B110" s="17">
        <v>18844</v>
      </c>
      <c r="C110" s="17">
        <v>9859</v>
      </c>
      <c r="D110" s="60">
        <v>491</v>
      </c>
      <c r="E110" s="17">
        <v>58071452</v>
      </c>
      <c r="F110" s="17">
        <v>47827359</v>
      </c>
      <c r="G110" s="17">
        <v>10244093</v>
      </c>
      <c r="H110" s="17">
        <v>0</v>
      </c>
    </row>
    <row r="111" spans="1:8" ht="15.5" x14ac:dyDescent="0.35">
      <c r="A111" s="25" t="s">
        <v>81</v>
      </c>
      <c r="B111" s="17">
        <v>19037</v>
      </c>
      <c r="C111" s="17">
        <v>10067</v>
      </c>
      <c r="D111" s="60">
        <v>493</v>
      </c>
      <c r="E111" s="17">
        <v>59563363</v>
      </c>
      <c r="F111" s="17">
        <v>44547481</v>
      </c>
      <c r="G111" s="17">
        <v>15015881</v>
      </c>
      <c r="H111" s="17">
        <v>0</v>
      </c>
    </row>
    <row r="112" spans="1:8" ht="15.5" x14ac:dyDescent="0.35">
      <c r="A112" s="25" t="s">
        <v>82</v>
      </c>
      <c r="B112" s="17">
        <v>19364</v>
      </c>
      <c r="C112" s="17">
        <v>10309</v>
      </c>
      <c r="D112" s="60">
        <v>520</v>
      </c>
      <c r="E112" s="17">
        <v>64371448</v>
      </c>
      <c r="F112" s="17">
        <v>46853927</v>
      </c>
      <c r="G112" s="17">
        <v>17517520</v>
      </c>
      <c r="H112" s="17">
        <v>0</v>
      </c>
    </row>
    <row r="113" spans="1:8" ht="15.5" x14ac:dyDescent="0.35">
      <c r="A113" s="25" t="s">
        <v>83</v>
      </c>
      <c r="B113" s="17">
        <v>19810</v>
      </c>
      <c r="C113" s="17">
        <v>10611</v>
      </c>
      <c r="D113" s="60">
        <v>574</v>
      </c>
      <c r="E113" s="17">
        <v>73071004</v>
      </c>
      <c r="F113" s="17">
        <v>73071004</v>
      </c>
      <c r="G113" s="17">
        <v>0</v>
      </c>
      <c r="H113" s="17">
        <v>0</v>
      </c>
    </row>
    <row r="114" spans="1:8" ht="15.5" x14ac:dyDescent="0.35">
      <c r="A114" s="25" t="s">
        <v>84</v>
      </c>
      <c r="B114" s="17">
        <v>20927</v>
      </c>
      <c r="C114" s="17">
        <v>11278</v>
      </c>
      <c r="D114" s="60">
        <v>603</v>
      </c>
      <c r="E114" s="17">
        <v>81664210</v>
      </c>
      <c r="F114" s="17">
        <v>61908943</v>
      </c>
      <c r="G114" s="17">
        <v>19755267</v>
      </c>
      <c r="H114" s="17">
        <v>0</v>
      </c>
    </row>
    <row r="115" spans="1:8" ht="15.5" x14ac:dyDescent="0.35">
      <c r="A115" s="25" t="s">
        <v>85</v>
      </c>
      <c r="B115" s="17">
        <v>20875</v>
      </c>
      <c r="C115" s="17">
        <v>11344</v>
      </c>
      <c r="D115" s="60">
        <v>598</v>
      </c>
      <c r="E115" s="17">
        <v>81360261</v>
      </c>
      <c r="F115" s="17">
        <v>57228171</v>
      </c>
      <c r="G115" s="17">
        <v>24132090</v>
      </c>
      <c r="H115" s="17">
        <v>0</v>
      </c>
    </row>
    <row r="116" spans="1:8" ht="15.5" x14ac:dyDescent="0.35">
      <c r="A116" s="26">
        <v>2012</v>
      </c>
      <c r="B116" s="17">
        <v>20566</v>
      </c>
      <c r="C116" s="17">
        <v>11264</v>
      </c>
      <c r="D116" s="60">
        <v>601</v>
      </c>
      <c r="E116" s="17">
        <v>81231321</v>
      </c>
      <c r="F116" s="17">
        <v>57830103</v>
      </c>
      <c r="G116" s="17">
        <v>23401218</v>
      </c>
      <c r="H116" s="17">
        <v>0</v>
      </c>
    </row>
    <row r="117" spans="1:8" ht="15.5" x14ac:dyDescent="0.35">
      <c r="A117" s="26">
        <v>2013</v>
      </c>
      <c r="B117" s="17">
        <v>20292</v>
      </c>
      <c r="C117" s="17">
        <v>11116</v>
      </c>
      <c r="D117" s="60">
        <v>607</v>
      </c>
      <c r="E117" s="17">
        <v>80927344</v>
      </c>
      <c r="F117" s="17">
        <v>59665995</v>
      </c>
      <c r="G117" s="17">
        <v>21261349</v>
      </c>
      <c r="H117" s="17">
        <v>0</v>
      </c>
    </row>
    <row r="118" spans="1:8" ht="15.5" x14ac:dyDescent="0.35">
      <c r="A118" s="26">
        <v>2014</v>
      </c>
      <c r="B118" s="17">
        <v>19741</v>
      </c>
      <c r="C118" s="17">
        <v>10825</v>
      </c>
      <c r="D118" s="60">
        <v>595</v>
      </c>
      <c r="E118" s="17">
        <v>77242907</v>
      </c>
      <c r="F118" s="17">
        <v>55446870</v>
      </c>
      <c r="G118" s="17">
        <v>21796037</v>
      </c>
      <c r="H118" s="17">
        <v>0</v>
      </c>
    </row>
    <row r="119" spans="1:8" ht="15.5" x14ac:dyDescent="0.35">
      <c r="A119" s="26">
        <v>2015</v>
      </c>
      <c r="B119" s="17">
        <v>18868</v>
      </c>
      <c r="C119" s="17">
        <v>10396</v>
      </c>
      <c r="D119" s="60">
        <v>593</v>
      </c>
      <c r="E119" s="17">
        <v>73979983</v>
      </c>
      <c r="F119" s="17">
        <v>52179773</v>
      </c>
      <c r="G119" s="17">
        <v>21800210</v>
      </c>
      <c r="H119" s="17">
        <v>0</v>
      </c>
    </row>
    <row r="120" spans="1:8" ht="15.5" x14ac:dyDescent="0.35">
      <c r="A120" s="26">
        <v>2016</v>
      </c>
      <c r="B120" s="17">
        <v>17778</v>
      </c>
      <c r="C120" s="17">
        <v>9817</v>
      </c>
      <c r="D120" s="60">
        <v>610</v>
      </c>
      <c r="E120" s="17">
        <v>71813247</v>
      </c>
      <c r="F120" s="17">
        <v>45641576</v>
      </c>
      <c r="G120" s="17">
        <v>26171671</v>
      </c>
      <c r="H120" s="17">
        <v>0</v>
      </c>
    </row>
    <row r="121" spans="1:8" ht="15.5" x14ac:dyDescent="0.35">
      <c r="A121" s="26">
        <v>2017</v>
      </c>
      <c r="B121" s="17">
        <v>17005</v>
      </c>
      <c r="C121" s="17">
        <v>9427</v>
      </c>
      <c r="D121" s="60">
        <v>657</v>
      </c>
      <c r="E121" s="17">
        <v>74284872</v>
      </c>
      <c r="F121" s="17">
        <v>52516083</v>
      </c>
      <c r="G121" s="17">
        <v>21768789</v>
      </c>
      <c r="H121" s="17">
        <v>0</v>
      </c>
    </row>
    <row r="122" spans="1:8" ht="15.5" x14ac:dyDescent="0.35">
      <c r="A122" s="26">
        <v>2018</v>
      </c>
      <c r="B122" s="17">
        <v>15403</v>
      </c>
      <c r="C122" s="17">
        <v>8605</v>
      </c>
      <c r="D122" s="60">
        <v>659</v>
      </c>
      <c r="E122" s="17">
        <v>68018842</v>
      </c>
      <c r="F122" s="17">
        <v>46970253</v>
      </c>
      <c r="G122" s="17">
        <v>21048589</v>
      </c>
      <c r="H122" s="17">
        <v>0</v>
      </c>
    </row>
    <row r="123" spans="1:8" ht="15.5" x14ac:dyDescent="0.35">
      <c r="A123" s="26">
        <v>2019</v>
      </c>
      <c r="B123" s="17">
        <v>13939</v>
      </c>
      <c r="C123" s="17">
        <v>7877</v>
      </c>
      <c r="D123" s="60">
        <v>652</v>
      </c>
      <c r="E123" s="17">
        <v>61599444</v>
      </c>
      <c r="F123" s="17">
        <v>42859079</v>
      </c>
      <c r="G123" s="17">
        <v>18740364</v>
      </c>
      <c r="H123" s="17">
        <v>0</v>
      </c>
    </row>
    <row r="124" spans="1:8" ht="15.5" x14ac:dyDescent="0.35">
      <c r="A124" s="26">
        <v>2020</v>
      </c>
      <c r="B124" s="17">
        <v>13019</v>
      </c>
      <c r="C124" s="17">
        <v>7413</v>
      </c>
      <c r="D124" s="60">
        <v>693</v>
      </c>
      <c r="E124" s="17">
        <v>61606304</v>
      </c>
      <c r="F124" s="17">
        <v>39037890</v>
      </c>
      <c r="G124" s="17">
        <v>22568414</v>
      </c>
      <c r="H124" s="17">
        <v>0</v>
      </c>
    </row>
    <row r="125" spans="1:8" ht="15.5" x14ac:dyDescent="0.35">
      <c r="A125" s="26">
        <v>2021</v>
      </c>
      <c r="B125" s="17">
        <v>13446</v>
      </c>
      <c r="C125" s="17">
        <v>7625</v>
      </c>
      <c r="D125" s="60">
        <v>809</v>
      </c>
      <c r="E125" s="17">
        <v>74060600</v>
      </c>
      <c r="F125" s="17">
        <v>47295822</v>
      </c>
      <c r="G125" s="17">
        <v>26764777</v>
      </c>
      <c r="H125" s="17">
        <v>0</v>
      </c>
    </row>
    <row r="126" spans="1:8" ht="15.5" x14ac:dyDescent="0.35">
      <c r="A126" s="26">
        <v>2022</v>
      </c>
      <c r="B126" s="17">
        <v>11685</v>
      </c>
      <c r="C126" s="17">
        <v>6705</v>
      </c>
      <c r="D126" s="60">
        <v>866</v>
      </c>
      <c r="E126" s="17">
        <v>69647072</v>
      </c>
      <c r="F126" s="17">
        <v>35457307</v>
      </c>
      <c r="G126" s="17">
        <v>34189765</v>
      </c>
      <c r="H126" s="17">
        <v>0</v>
      </c>
    </row>
    <row r="127" spans="1:8" ht="15.5" x14ac:dyDescent="0.35">
      <c r="A127" s="26">
        <v>2023</v>
      </c>
      <c r="B127" s="17">
        <v>10486</v>
      </c>
      <c r="C127" s="17">
        <v>6109</v>
      </c>
      <c r="D127" s="60">
        <v>906</v>
      </c>
      <c r="E127" s="17">
        <v>66445950</v>
      </c>
      <c r="F127" s="17">
        <v>57993935</v>
      </c>
      <c r="G127" s="17">
        <v>8452014</v>
      </c>
      <c r="H127" s="17">
        <v>0</v>
      </c>
    </row>
    <row r="128" spans="1:8" ht="15.5" x14ac:dyDescent="0.35">
      <c r="A128" s="26">
        <v>2024</v>
      </c>
      <c r="B128" s="17">
        <v>9746</v>
      </c>
      <c r="C128" s="17">
        <v>5792</v>
      </c>
      <c r="D128" s="60">
        <v>884</v>
      </c>
      <c r="E128" s="17">
        <v>61457894</v>
      </c>
      <c r="F128" s="17">
        <v>54409479</v>
      </c>
      <c r="G128" s="17">
        <v>7048415</v>
      </c>
      <c r="H128" s="17">
        <v>0</v>
      </c>
    </row>
    <row r="129" spans="1:8" ht="15.5" x14ac:dyDescent="0.35">
      <c r="A129" s="26">
        <v>2025</v>
      </c>
      <c r="B129" s="17">
        <v>9130</v>
      </c>
      <c r="C129" s="17">
        <v>5531</v>
      </c>
      <c r="D129" s="60">
        <v>913</v>
      </c>
      <c r="E129" s="17">
        <v>60605172</v>
      </c>
      <c r="F129" s="17">
        <v>52107814</v>
      </c>
      <c r="G129" s="17">
        <v>8497358</v>
      </c>
      <c r="H129" s="17">
        <v>0</v>
      </c>
    </row>
    <row r="130" spans="1:8" ht="15.5" x14ac:dyDescent="0.35">
      <c r="A130" s="26" t="s">
        <v>50</v>
      </c>
      <c r="B130" s="17"/>
      <c r="C130" s="17"/>
      <c r="D130" s="35"/>
      <c r="E130" s="17"/>
      <c r="F130" s="17"/>
      <c r="G130" s="17"/>
      <c r="H130" s="17"/>
    </row>
    <row r="131" spans="1:8" ht="15.5" x14ac:dyDescent="0.35">
      <c r="A131" s="26">
        <v>2026</v>
      </c>
      <c r="B131" s="17">
        <v>9053</v>
      </c>
      <c r="C131" s="17">
        <v>5509</v>
      </c>
      <c r="D131" s="60">
        <v>932</v>
      </c>
      <c r="E131" s="17">
        <v>61608509</v>
      </c>
      <c r="F131" s="17">
        <v>47191305</v>
      </c>
      <c r="G131" s="17">
        <v>14417203</v>
      </c>
      <c r="H131" s="17">
        <v>0</v>
      </c>
    </row>
    <row r="132" spans="1:8" ht="15.5" x14ac:dyDescent="0.35">
      <c r="A132" s="26">
        <v>2027</v>
      </c>
      <c r="B132" s="17">
        <v>10040</v>
      </c>
      <c r="C132" s="17">
        <v>5970</v>
      </c>
      <c r="D132" s="60">
        <v>958</v>
      </c>
      <c r="E132" s="17">
        <v>68595593</v>
      </c>
      <c r="F132" s="17">
        <v>49921801</v>
      </c>
      <c r="G132" s="17">
        <v>18673792</v>
      </c>
      <c r="H132" s="17">
        <v>0</v>
      </c>
    </row>
    <row r="133" spans="1:8" ht="15.5" x14ac:dyDescent="0.35">
      <c r="A133" s="26">
        <v>2028</v>
      </c>
      <c r="B133" s="17">
        <v>10280</v>
      </c>
      <c r="C133" s="17">
        <v>6112</v>
      </c>
      <c r="D133" s="60">
        <v>984</v>
      </c>
      <c r="E133" s="17">
        <v>72194046</v>
      </c>
      <c r="F133" s="17">
        <v>52657412</v>
      </c>
      <c r="G133" s="17">
        <v>19536634</v>
      </c>
      <c r="H133" s="17">
        <v>2484680</v>
      </c>
    </row>
    <row r="134" spans="1:8" ht="15.5" x14ac:dyDescent="0.35">
      <c r="A134" s="26">
        <v>2029</v>
      </c>
      <c r="B134" s="17">
        <v>10353</v>
      </c>
      <c r="C134" s="17">
        <v>6156</v>
      </c>
      <c r="D134" s="60">
        <v>1009</v>
      </c>
      <c r="E134" s="17">
        <v>74504121</v>
      </c>
      <c r="F134" s="17">
        <v>54346967</v>
      </c>
      <c r="G134" s="17">
        <v>20157153</v>
      </c>
      <c r="H134" s="17">
        <v>3465650</v>
      </c>
    </row>
    <row r="135" spans="1:8" ht="15.5" x14ac:dyDescent="0.35">
      <c r="A135" s="26"/>
      <c r="B135" s="17"/>
      <c r="C135" s="17"/>
      <c r="D135" s="17"/>
      <c r="E135" s="17"/>
      <c r="F135" s="38"/>
      <c r="G135" s="17"/>
      <c r="H135" s="17"/>
    </row>
    <row r="136" spans="1:8" ht="15.5" x14ac:dyDescent="0.35">
      <c r="A136" s="17"/>
      <c r="B136" s="17"/>
      <c r="C136" s="17"/>
      <c r="D136" s="17"/>
      <c r="E136" s="38"/>
      <c r="F136" s="38"/>
      <c r="G136" s="17"/>
      <c r="H136" s="17"/>
    </row>
    <row r="137" spans="1:8" ht="15.5" x14ac:dyDescent="0.35">
      <c r="A137" s="31"/>
      <c r="B137" s="32"/>
      <c r="C137" s="32"/>
      <c r="D137" s="32"/>
      <c r="E137" s="32"/>
      <c r="F137" s="32"/>
      <c r="G137" s="32"/>
      <c r="H137" s="32"/>
    </row>
    <row r="138" spans="1:8" ht="15.5" x14ac:dyDescent="0.35">
      <c r="A138" s="32" t="s">
        <v>64</v>
      </c>
      <c r="B138" s="32"/>
      <c r="C138" s="32"/>
      <c r="D138" s="32"/>
      <c r="E138" s="32"/>
      <c r="F138" s="32"/>
      <c r="G138" s="32"/>
      <c r="H138" s="32"/>
    </row>
    <row r="139" spans="1:8" ht="15.5" x14ac:dyDescent="0.35">
      <c r="A139" s="62" t="s">
        <v>88</v>
      </c>
      <c r="B139" s="62"/>
      <c r="C139" s="62"/>
      <c r="D139" s="62"/>
      <c r="E139" s="62"/>
      <c r="F139" s="62"/>
      <c r="G139" s="62"/>
      <c r="H139" s="52"/>
    </row>
    <row r="140" spans="1:8" ht="15.5" x14ac:dyDescent="0.35">
      <c r="A140" s="17"/>
      <c r="B140" s="17"/>
      <c r="C140" s="17"/>
      <c r="D140" s="17"/>
      <c r="E140" s="17"/>
      <c r="F140" s="17"/>
      <c r="G140" s="17"/>
      <c r="H140" s="17"/>
    </row>
    <row r="141" spans="1:8" ht="15.5" x14ac:dyDescent="0.35">
      <c r="A141" s="36"/>
      <c r="B141" s="36"/>
      <c r="C141" s="36"/>
      <c r="D141" s="39"/>
      <c r="E141" s="18" t="s">
        <v>34</v>
      </c>
      <c r="F141" s="34"/>
      <c r="G141" s="34"/>
      <c r="H141" s="34"/>
    </row>
    <row r="142" spans="1:8" ht="15.5" x14ac:dyDescent="0.35">
      <c r="A142" s="37" t="s">
        <v>35</v>
      </c>
      <c r="B142" s="18"/>
      <c r="C142" s="18"/>
      <c r="D142" s="25"/>
      <c r="E142" s="25" t="s">
        <v>37</v>
      </c>
      <c r="F142" s="25" t="s">
        <v>38</v>
      </c>
      <c r="G142" s="25" t="s">
        <v>39</v>
      </c>
      <c r="H142" s="25"/>
    </row>
    <row r="143" spans="1:8" ht="15.5" x14ac:dyDescent="0.35">
      <c r="A143" s="37" t="s">
        <v>41</v>
      </c>
      <c r="B143" s="18"/>
      <c r="C143" s="18"/>
      <c r="D143" s="18"/>
      <c r="E143" s="18" t="s">
        <v>89</v>
      </c>
      <c r="F143" s="18" t="s">
        <v>44</v>
      </c>
      <c r="G143" s="18" t="s">
        <v>44</v>
      </c>
      <c r="H143" s="18"/>
    </row>
    <row r="144" spans="1:8" ht="15.5" x14ac:dyDescent="0.35">
      <c r="A144" s="37" t="s">
        <v>71</v>
      </c>
      <c r="B144" s="18"/>
      <c r="C144" s="18"/>
      <c r="D144" s="18"/>
      <c r="E144" s="18" t="s">
        <v>48</v>
      </c>
      <c r="F144" s="18" t="s">
        <v>48</v>
      </c>
      <c r="G144" s="18" t="s">
        <v>48</v>
      </c>
      <c r="H144" s="18"/>
    </row>
    <row r="145" spans="1:8" ht="15.5" x14ac:dyDescent="0.35">
      <c r="A145" s="25" t="s">
        <v>49</v>
      </c>
      <c r="B145" s="18"/>
      <c r="C145" s="18"/>
      <c r="D145" s="18"/>
      <c r="E145" s="18"/>
      <c r="F145" s="18"/>
      <c r="G145" s="18"/>
      <c r="H145" s="18"/>
    </row>
    <row r="146" spans="1:8" ht="15.5" x14ac:dyDescent="0.35">
      <c r="A146" s="25" t="s">
        <v>73</v>
      </c>
      <c r="B146" s="17"/>
      <c r="C146" s="17"/>
      <c r="D146" s="13"/>
      <c r="E146" s="17">
        <v>53185724</v>
      </c>
      <c r="F146" s="17">
        <v>27475745</v>
      </c>
      <c r="G146" s="17">
        <v>25709979</v>
      </c>
      <c r="H146" s="21"/>
    </row>
    <row r="147" spans="1:8" ht="15.5" x14ac:dyDescent="0.35">
      <c r="A147" s="25" t="s">
        <v>74</v>
      </c>
      <c r="B147" s="17"/>
      <c r="C147" s="17"/>
      <c r="D147" s="40"/>
      <c r="E147" s="17">
        <v>55681372</v>
      </c>
      <c r="F147" s="17">
        <v>28667833</v>
      </c>
      <c r="G147" s="17">
        <v>27013539</v>
      </c>
      <c r="H147" s="17"/>
    </row>
    <row r="148" spans="1:8" ht="15.5" x14ac:dyDescent="0.35">
      <c r="A148" s="25" t="s">
        <v>75</v>
      </c>
      <c r="B148" s="17"/>
      <c r="C148" s="17"/>
      <c r="D148" s="21"/>
      <c r="E148" s="17">
        <v>38809165</v>
      </c>
      <c r="F148" s="17">
        <v>19871263</v>
      </c>
      <c r="G148" s="17">
        <v>18937902</v>
      </c>
      <c r="H148" s="17"/>
    </row>
    <row r="149" spans="1:8" ht="15.5" x14ac:dyDescent="0.35">
      <c r="A149" s="25" t="s">
        <v>76</v>
      </c>
      <c r="B149" s="17"/>
      <c r="C149" s="17"/>
      <c r="D149" s="17"/>
      <c r="E149" s="17">
        <v>33216982</v>
      </c>
      <c r="F149" s="17">
        <v>16700668</v>
      </c>
      <c r="G149" s="17">
        <v>16516314</v>
      </c>
      <c r="H149" s="17"/>
    </row>
    <row r="150" spans="1:8" ht="15.5" x14ac:dyDescent="0.35">
      <c r="A150" s="25" t="s">
        <v>77</v>
      </c>
      <c r="B150" s="17"/>
      <c r="C150" s="17"/>
      <c r="D150" s="17"/>
      <c r="E150" s="17">
        <v>31483774</v>
      </c>
      <c r="F150" s="17">
        <v>15741887</v>
      </c>
      <c r="G150" s="17">
        <v>15741887</v>
      </c>
      <c r="H150" s="17"/>
    </row>
    <row r="151" spans="1:8" ht="15.5" x14ac:dyDescent="0.35">
      <c r="A151" s="25" t="s">
        <v>78</v>
      </c>
      <c r="B151" s="17"/>
      <c r="C151" s="17"/>
      <c r="D151" s="17"/>
      <c r="E151" s="17">
        <v>31070184</v>
      </c>
      <c r="F151" s="17">
        <v>15535092</v>
      </c>
      <c r="G151" s="17">
        <v>15535092</v>
      </c>
      <c r="H151" s="17"/>
    </row>
    <row r="152" spans="1:8" ht="15.5" x14ac:dyDescent="0.35">
      <c r="A152" s="25" t="s">
        <v>79</v>
      </c>
      <c r="B152" s="17"/>
      <c r="C152" s="17"/>
      <c r="D152" s="17"/>
      <c r="E152" s="17">
        <v>30355341</v>
      </c>
      <c r="F152" s="17">
        <v>15177671</v>
      </c>
      <c r="G152" s="17">
        <v>15177671</v>
      </c>
      <c r="H152" s="17"/>
    </row>
    <row r="153" spans="1:8" ht="15.5" x14ac:dyDescent="0.35">
      <c r="A153" s="25" t="s">
        <v>80</v>
      </c>
      <c r="B153" s="17"/>
      <c r="C153" s="17"/>
      <c r="D153" s="17"/>
      <c r="E153" s="17">
        <v>28967726</v>
      </c>
      <c r="F153" s="17">
        <v>14483863</v>
      </c>
      <c r="G153" s="17">
        <v>14483863</v>
      </c>
      <c r="H153" s="17"/>
    </row>
    <row r="154" spans="1:8" ht="15.5" x14ac:dyDescent="0.35">
      <c r="A154" s="25" t="s">
        <v>81</v>
      </c>
      <c r="B154" s="17"/>
      <c r="C154" s="17"/>
      <c r="D154" s="17"/>
      <c r="E154" s="17">
        <v>28175590</v>
      </c>
      <c r="F154" s="17">
        <v>14087795</v>
      </c>
      <c r="G154" s="17">
        <v>14087795</v>
      </c>
      <c r="H154" s="17"/>
    </row>
    <row r="155" spans="1:8" ht="15.5" x14ac:dyDescent="0.35">
      <c r="A155" s="25" t="s">
        <v>82</v>
      </c>
      <c r="B155" s="17"/>
      <c r="C155" s="17"/>
      <c r="D155" s="17"/>
      <c r="E155" s="17">
        <v>29683494</v>
      </c>
      <c r="F155" s="17">
        <v>14841747</v>
      </c>
      <c r="G155" s="17">
        <v>14841747</v>
      </c>
      <c r="H155" s="17"/>
    </row>
    <row r="156" spans="1:8" ht="15.5" x14ac:dyDescent="0.35">
      <c r="A156" s="25" t="s">
        <v>83</v>
      </c>
      <c r="B156" s="17"/>
      <c r="C156" s="17"/>
      <c r="D156" s="17"/>
      <c r="E156" s="17">
        <v>28684533</v>
      </c>
      <c r="F156" s="17">
        <v>14342267</v>
      </c>
      <c r="G156" s="17">
        <v>14342267</v>
      </c>
      <c r="H156" s="17"/>
    </row>
    <row r="157" spans="1:8" ht="15.5" x14ac:dyDescent="0.35">
      <c r="A157" s="25" t="s">
        <v>84</v>
      </c>
      <c r="B157" s="17"/>
      <c r="C157" s="17"/>
      <c r="D157" s="17"/>
      <c r="E157" s="17">
        <v>21991163</v>
      </c>
      <c r="F157" s="17">
        <v>10995581</v>
      </c>
      <c r="G157" s="17">
        <v>10995581</v>
      </c>
      <c r="H157" s="17"/>
    </row>
    <row r="158" spans="1:8" ht="15.5" x14ac:dyDescent="0.35">
      <c r="A158" s="25" t="s">
        <v>85</v>
      </c>
      <c r="B158" s="17"/>
      <c r="C158" s="17"/>
      <c r="D158" s="17"/>
      <c r="E158" s="17">
        <v>21686356</v>
      </c>
      <c r="F158" s="17">
        <v>10843178</v>
      </c>
      <c r="G158" s="17">
        <v>10843178</v>
      </c>
      <c r="H158" s="17"/>
    </row>
    <row r="159" spans="1:8" ht="15.5" x14ac:dyDescent="0.35">
      <c r="A159" s="26">
        <v>2012</v>
      </c>
      <c r="B159" s="17"/>
      <c r="C159" s="17"/>
      <c r="D159" s="17"/>
      <c r="E159" s="17">
        <v>20305203</v>
      </c>
      <c r="F159" s="17">
        <v>10152602</v>
      </c>
      <c r="G159" s="17">
        <v>10152602</v>
      </c>
      <c r="H159" s="17"/>
    </row>
    <row r="160" spans="1:8" ht="15.5" x14ac:dyDescent="0.35">
      <c r="A160" s="26">
        <v>2013</v>
      </c>
      <c r="B160" s="17"/>
      <c r="C160" s="17"/>
      <c r="D160" s="17"/>
      <c r="E160" s="17">
        <v>18045502</v>
      </c>
      <c r="F160" s="17">
        <v>9022751</v>
      </c>
      <c r="G160" s="17">
        <v>9022751</v>
      </c>
      <c r="H160" s="17"/>
    </row>
    <row r="161" spans="1:8" ht="15.5" x14ac:dyDescent="0.35">
      <c r="A161" s="26">
        <v>2014</v>
      </c>
      <c r="B161" s="17"/>
      <c r="C161" s="17"/>
      <c r="D161" s="17"/>
      <c r="E161" s="17">
        <v>16707590</v>
      </c>
      <c r="F161" s="17">
        <v>8353795</v>
      </c>
      <c r="G161" s="17">
        <v>8353795</v>
      </c>
      <c r="H161" s="17"/>
    </row>
    <row r="162" spans="1:8" ht="15.5" x14ac:dyDescent="0.35">
      <c r="A162" s="26">
        <v>2015</v>
      </c>
      <c r="B162" s="17"/>
      <c r="C162" s="17"/>
      <c r="D162" s="17"/>
      <c r="E162" s="17">
        <v>15539658</v>
      </c>
      <c r="F162" s="17">
        <v>7769829</v>
      </c>
      <c r="G162" s="17">
        <v>7769829</v>
      </c>
      <c r="H162" s="17"/>
    </row>
    <row r="163" spans="1:8" ht="15.5" x14ac:dyDescent="0.35">
      <c r="A163" s="26">
        <v>2016</v>
      </c>
      <c r="B163" s="17"/>
      <c r="C163" s="17"/>
      <c r="D163" s="17"/>
      <c r="E163" s="17">
        <v>14224950</v>
      </c>
      <c r="F163" s="17">
        <v>7112475</v>
      </c>
      <c r="G163" s="17">
        <v>7112475</v>
      </c>
      <c r="H163" s="17"/>
    </row>
    <row r="164" spans="1:8" ht="15.5" x14ac:dyDescent="0.35">
      <c r="A164" s="26">
        <v>2017</v>
      </c>
      <c r="B164" s="17"/>
      <c r="C164" s="17"/>
      <c r="D164" s="17"/>
      <c r="E164" s="17">
        <v>13182051</v>
      </c>
      <c r="F164" s="17">
        <v>6591026</v>
      </c>
      <c r="G164" s="17">
        <v>6591026</v>
      </c>
      <c r="H164" s="17"/>
    </row>
    <row r="165" spans="1:8" ht="15.5" x14ac:dyDescent="0.35">
      <c r="A165" s="26">
        <v>2018</v>
      </c>
      <c r="B165" s="17"/>
      <c r="C165" s="17"/>
      <c r="D165" s="17"/>
      <c r="E165" s="17">
        <v>12150019</v>
      </c>
      <c r="F165" s="17">
        <v>6075009</v>
      </c>
      <c r="G165" s="17">
        <v>6075009</v>
      </c>
      <c r="H165" s="17"/>
    </row>
    <row r="166" spans="1:8" ht="15.5" x14ac:dyDescent="0.35">
      <c r="A166" s="26">
        <v>2019</v>
      </c>
      <c r="B166" s="17"/>
      <c r="C166" s="17"/>
      <c r="D166" s="17"/>
      <c r="E166" s="17">
        <v>11108048</v>
      </c>
      <c r="F166" s="17">
        <v>5554024</v>
      </c>
      <c r="G166" s="17">
        <v>5554144</v>
      </c>
      <c r="H166" s="17"/>
    </row>
    <row r="167" spans="1:8" ht="15.5" x14ac:dyDescent="0.35">
      <c r="A167" s="26">
        <v>2020</v>
      </c>
      <c r="B167" s="17"/>
      <c r="C167" s="17"/>
      <c r="D167" s="17"/>
      <c r="E167" s="17">
        <v>21162731</v>
      </c>
      <c r="F167" s="17">
        <v>10581365</v>
      </c>
      <c r="G167" s="17">
        <v>10581365</v>
      </c>
      <c r="H167" s="17"/>
    </row>
    <row r="168" spans="1:8" ht="15.5" x14ac:dyDescent="0.35">
      <c r="A168" s="26">
        <v>2021</v>
      </c>
      <c r="B168" s="17"/>
      <c r="C168" s="17"/>
      <c r="D168" s="17"/>
      <c r="E168" s="17">
        <v>12064437</v>
      </c>
      <c r="F168" s="17">
        <v>6032219</v>
      </c>
      <c r="G168" s="17">
        <v>6032218</v>
      </c>
      <c r="H168" s="17"/>
    </row>
    <row r="169" spans="1:8" ht="15.5" x14ac:dyDescent="0.35">
      <c r="A169" s="26">
        <v>2022</v>
      </c>
      <c r="B169" s="17"/>
      <c r="C169" s="17"/>
      <c r="D169" s="17"/>
      <c r="E169" s="17">
        <v>11239106</v>
      </c>
      <c r="F169" s="17">
        <v>6926068</v>
      </c>
      <c r="G169" s="17">
        <v>4313038</v>
      </c>
      <c r="H169" s="17"/>
    </row>
    <row r="170" spans="1:8" ht="15.5" x14ac:dyDescent="0.35">
      <c r="A170" s="26">
        <v>2023</v>
      </c>
      <c r="B170" s="17"/>
      <c r="C170" s="17"/>
      <c r="D170" s="17"/>
      <c r="E170" s="17">
        <v>7051236</v>
      </c>
      <c r="F170" s="17">
        <v>3707224</v>
      </c>
      <c r="G170" s="17">
        <v>3344012</v>
      </c>
      <c r="H170" s="17"/>
    </row>
    <row r="171" spans="1:8" ht="15.5" x14ac:dyDescent="0.35">
      <c r="A171" s="26">
        <v>2024</v>
      </c>
      <c r="B171" s="17"/>
      <c r="C171" s="17"/>
      <c r="D171" s="17"/>
      <c r="E171" s="17">
        <v>6323291</v>
      </c>
      <c r="F171" s="17">
        <v>3233176</v>
      </c>
      <c r="G171" s="17">
        <v>3090115</v>
      </c>
      <c r="H171" s="17"/>
    </row>
    <row r="172" spans="1:8" ht="15.5" x14ac:dyDescent="0.35">
      <c r="A172" s="26">
        <v>2025</v>
      </c>
      <c r="B172" s="17"/>
      <c r="C172" s="17"/>
      <c r="D172" s="17"/>
      <c r="E172" s="17">
        <v>5850460</v>
      </c>
      <c r="F172" s="17">
        <v>2996892</v>
      </c>
      <c r="G172" s="17">
        <v>2853568</v>
      </c>
      <c r="H172" s="17"/>
    </row>
    <row r="173" spans="1:8" ht="15.5" x14ac:dyDescent="0.35">
      <c r="A173" s="26" t="s">
        <v>50</v>
      </c>
      <c r="B173" s="17"/>
      <c r="C173" s="17"/>
      <c r="D173" s="17"/>
      <c r="E173" s="17"/>
      <c r="F173" s="17"/>
      <c r="G173" s="17"/>
      <c r="H173" s="17"/>
    </row>
    <row r="174" spans="1:8" ht="15.5" x14ac:dyDescent="0.35">
      <c r="A174" s="26">
        <v>2026</v>
      </c>
      <c r="B174" s="17"/>
      <c r="C174" s="17"/>
      <c r="D174" s="17"/>
      <c r="E174" s="17">
        <v>6996993</v>
      </c>
      <c r="F174" s="17">
        <v>3498496</v>
      </c>
      <c r="G174" s="17">
        <v>3498496</v>
      </c>
      <c r="H174" s="17"/>
    </row>
    <row r="175" spans="1:8" ht="15.5" x14ac:dyDescent="0.35">
      <c r="A175" s="26">
        <v>2027</v>
      </c>
      <c r="B175" s="17"/>
      <c r="C175" s="17"/>
      <c r="D175" s="17"/>
      <c r="E175" s="17">
        <v>7572641</v>
      </c>
      <c r="F175" s="17">
        <v>3786320</v>
      </c>
      <c r="G175" s="17">
        <v>3786320</v>
      </c>
      <c r="H175" s="17"/>
    </row>
    <row r="176" spans="1:8" ht="15.5" x14ac:dyDescent="0.35">
      <c r="A176" s="26">
        <v>2028</v>
      </c>
      <c r="B176" s="17"/>
      <c r="C176" s="17"/>
      <c r="D176" s="17"/>
      <c r="E176" s="17">
        <v>7686897</v>
      </c>
      <c r="F176" s="17">
        <v>3843448</v>
      </c>
      <c r="G176" s="17">
        <v>3843448</v>
      </c>
      <c r="H176" s="17"/>
    </row>
    <row r="177" spans="1:8" ht="15.5" x14ac:dyDescent="0.35">
      <c r="A177" s="26">
        <v>2029</v>
      </c>
      <c r="B177" s="31"/>
      <c r="C177" s="31"/>
      <c r="D177" s="31"/>
      <c r="E177" s="17">
        <v>7768544</v>
      </c>
      <c r="F177" s="17">
        <v>3884272</v>
      </c>
      <c r="G177" s="17">
        <v>3884272</v>
      </c>
      <c r="H177" s="17"/>
    </row>
    <row r="178" spans="1:8" ht="15.5" x14ac:dyDescent="0.35">
      <c r="A178" s="26"/>
      <c r="B178" s="32"/>
      <c r="C178" s="32"/>
      <c r="D178" s="32"/>
      <c r="E178" s="32"/>
      <c r="F178" s="32"/>
      <c r="G178" s="32"/>
      <c r="H178" s="17"/>
    </row>
    <row r="179" spans="1:8" ht="15.5" x14ac:dyDescent="0.35">
      <c r="A179" s="32" t="s">
        <v>64</v>
      </c>
      <c r="B179" s="32"/>
      <c r="C179" s="32"/>
      <c r="D179" s="32"/>
      <c r="E179" s="32"/>
      <c r="F179" s="32"/>
      <c r="G179" s="32"/>
      <c r="H179" s="32"/>
    </row>
    <row r="180" spans="1:8" ht="15.5" x14ac:dyDescent="0.35">
      <c r="A180" s="32" t="s">
        <v>90</v>
      </c>
      <c r="B180" s="32"/>
      <c r="C180" s="32"/>
      <c r="D180" s="32"/>
      <c r="E180" s="32"/>
      <c r="F180" s="32"/>
      <c r="G180" s="32"/>
      <c r="H180" s="32"/>
    </row>
    <row r="181" spans="1:8" ht="15.5" x14ac:dyDescent="0.35">
      <c r="A181" s="31" t="s">
        <v>91</v>
      </c>
      <c r="B181" s="32"/>
      <c r="C181" s="32"/>
      <c r="D181" s="32"/>
      <c r="E181" s="32"/>
      <c r="F181" s="32"/>
      <c r="G181" s="32"/>
      <c r="H181" s="32"/>
    </row>
    <row r="182" spans="1:8" ht="15.5" x14ac:dyDescent="0.35">
      <c r="A182" s="17"/>
      <c r="B182" s="17"/>
      <c r="C182" s="17"/>
      <c r="D182" s="17"/>
      <c r="E182" s="17"/>
      <c r="F182" s="17"/>
      <c r="G182" s="17"/>
      <c r="H182" s="17"/>
    </row>
    <row r="183" spans="1:8" ht="15.5" x14ac:dyDescent="0.35">
      <c r="A183" s="36"/>
      <c r="B183" s="34"/>
      <c r="C183" s="34"/>
      <c r="D183" s="25" t="s">
        <v>33</v>
      </c>
      <c r="E183" s="34"/>
      <c r="F183" s="34"/>
      <c r="G183" s="34"/>
      <c r="H183" s="34"/>
    </row>
    <row r="184" spans="1:8" ht="15.5" x14ac:dyDescent="0.35">
      <c r="A184" s="36"/>
      <c r="B184" s="18" t="s">
        <v>33</v>
      </c>
      <c r="C184" s="18" t="s">
        <v>33</v>
      </c>
      <c r="D184" s="25" t="s">
        <v>36</v>
      </c>
      <c r="E184" s="25" t="s">
        <v>34</v>
      </c>
      <c r="F184" s="34"/>
      <c r="G184" s="34"/>
      <c r="H184" s="34"/>
    </row>
    <row r="185" spans="1:8" ht="15.5" x14ac:dyDescent="0.35">
      <c r="A185" s="37" t="s">
        <v>35</v>
      </c>
      <c r="B185" s="18" t="s">
        <v>36</v>
      </c>
      <c r="C185" s="18" t="s">
        <v>36</v>
      </c>
      <c r="D185" s="25" t="s">
        <v>68</v>
      </c>
      <c r="E185" s="25" t="s">
        <v>37</v>
      </c>
      <c r="F185" s="25" t="s">
        <v>38</v>
      </c>
      <c r="G185" s="25" t="s">
        <v>39</v>
      </c>
      <c r="H185" s="18" t="s">
        <v>121</v>
      </c>
    </row>
    <row r="186" spans="1:8" ht="15.5" x14ac:dyDescent="0.35">
      <c r="A186" s="37" t="s">
        <v>41</v>
      </c>
      <c r="B186" s="18" t="s">
        <v>42</v>
      </c>
      <c r="C186" s="18" t="s">
        <v>69</v>
      </c>
      <c r="D186" s="18" t="s">
        <v>70</v>
      </c>
      <c r="E186" s="18" t="s">
        <v>43</v>
      </c>
      <c r="F186" s="18" t="s">
        <v>44</v>
      </c>
      <c r="G186" s="18" t="s">
        <v>44</v>
      </c>
      <c r="H186" s="18" t="s">
        <v>44</v>
      </c>
    </row>
    <row r="187" spans="1:8" ht="15.5" x14ac:dyDescent="0.35">
      <c r="A187" s="37" t="s">
        <v>71</v>
      </c>
      <c r="B187" s="18" t="s">
        <v>48</v>
      </c>
      <c r="C187" s="18" t="s">
        <v>48</v>
      </c>
      <c r="D187" s="18" t="s">
        <v>48</v>
      </c>
      <c r="E187" s="18" t="s">
        <v>48</v>
      </c>
      <c r="F187" s="18" t="s">
        <v>48</v>
      </c>
      <c r="G187" s="18" t="s">
        <v>48</v>
      </c>
      <c r="H187" s="18" t="s">
        <v>48</v>
      </c>
    </row>
    <row r="188" spans="1:8" ht="15.5" x14ac:dyDescent="0.35">
      <c r="A188" s="25" t="s">
        <v>49</v>
      </c>
      <c r="B188" s="18"/>
      <c r="C188" s="18"/>
      <c r="D188" s="18"/>
      <c r="E188" s="18"/>
      <c r="F188" s="18"/>
      <c r="G188" s="18"/>
      <c r="H188" s="18"/>
    </row>
    <row r="189" spans="1:8" ht="15.5" x14ac:dyDescent="0.35">
      <c r="A189" s="25" t="s">
        <v>73</v>
      </c>
      <c r="B189" s="17">
        <v>0</v>
      </c>
      <c r="C189" s="17">
        <v>0</v>
      </c>
      <c r="D189" s="60">
        <v>0</v>
      </c>
      <c r="E189" s="17">
        <v>0</v>
      </c>
      <c r="F189" s="17">
        <v>0</v>
      </c>
      <c r="G189" s="17">
        <v>0</v>
      </c>
      <c r="H189" s="17">
        <v>0</v>
      </c>
    </row>
    <row r="190" spans="1:8" ht="15.5" x14ac:dyDescent="0.35">
      <c r="A190" s="25" t="s">
        <v>74</v>
      </c>
      <c r="B190" s="17">
        <v>0</v>
      </c>
      <c r="C190" s="17">
        <v>0</v>
      </c>
      <c r="D190" s="60">
        <v>0</v>
      </c>
      <c r="E190" s="17">
        <v>0</v>
      </c>
      <c r="F190" s="17">
        <v>0</v>
      </c>
      <c r="G190" s="17">
        <v>0</v>
      </c>
      <c r="H190" s="17">
        <v>0</v>
      </c>
    </row>
    <row r="191" spans="1:8" ht="15.5" x14ac:dyDescent="0.35">
      <c r="A191" s="25" t="s">
        <v>75</v>
      </c>
      <c r="B191" s="17">
        <v>0</v>
      </c>
      <c r="C191" s="17">
        <v>0</v>
      </c>
      <c r="D191" s="60">
        <v>0</v>
      </c>
      <c r="E191" s="17">
        <v>0</v>
      </c>
      <c r="F191" s="17">
        <v>0</v>
      </c>
      <c r="G191" s="17">
        <v>0</v>
      </c>
      <c r="H191" s="17">
        <v>0</v>
      </c>
    </row>
    <row r="192" spans="1:8" ht="15.5" x14ac:dyDescent="0.35">
      <c r="A192" s="25" t="s">
        <v>76</v>
      </c>
      <c r="B192" s="17">
        <v>0</v>
      </c>
      <c r="C192" s="17">
        <v>0</v>
      </c>
      <c r="D192" s="60">
        <v>0</v>
      </c>
      <c r="E192" s="17">
        <v>0</v>
      </c>
      <c r="F192" s="17">
        <v>0</v>
      </c>
      <c r="G192" s="17">
        <v>0</v>
      </c>
      <c r="H192" s="17">
        <v>0</v>
      </c>
    </row>
    <row r="193" spans="1:8" ht="15.5" x14ac:dyDescent="0.35">
      <c r="A193" s="25" t="s">
        <v>77</v>
      </c>
      <c r="B193" s="17">
        <v>0</v>
      </c>
      <c r="C193" s="17">
        <v>0</v>
      </c>
      <c r="D193" s="60">
        <v>0</v>
      </c>
      <c r="E193" s="17">
        <v>0</v>
      </c>
      <c r="F193" s="17">
        <v>0</v>
      </c>
      <c r="G193" s="17">
        <v>0</v>
      </c>
      <c r="H193" s="17">
        <v>0</v>
      </c>
    </row>
    <row r="194" spans="1:8" ht="15.5" x14ac:dyDescent="0.35">
      <c r="A194" s="25" t="s">
        <v>78</v>
      </c>
      <c r="B194" s="17">
        <v>0</v>
      </c>
      <c r="C194" s="17">
        <v>0</v>
      </c>
      <c r="D194" s="60">
        <v>0</v>
      </c>
      <c r="E194" s="17">
        <v>0</v>
      </c>
      <c r="F194" s="17">
        <v>0</v>
      </c>
      <c r="G194" s="17">
        <v>0</v>
      </c>
      <c r="H194" s="17">
        <v>0</v>
      </c>
    </row>
    <row r="195" spans="1:8" ht="15.5" x14ac:dyDescent="0.35">
      <c r="A195" s="25" t="s">
        <v>79</v>
      </c>
      <c r="B195" s="17">
        <v>8358</v>
      </c>
      <c r="C195" s="17">
        <v>2699</v>
      </c>
      <c r="D195" s="60">
        <v>425</v>
      </c>
      <c r="E195" s="17">
        <v>13752421</v>
      </c>
      <c r="F195" s="17">
        <v>13634917</v>
      </c>
      <c r="G195" s="17">
        <v>117504</v>
      </c>
      <c r="H195" s="17">
        <v>0</v>
      </c>
    </row>
    <row r="196" spans="1:8" ht="15.5" x14ac:dyDescent="0.35">
      <c r="A196" s="25" t="s">
        <v>80</v>
      </c>
      <c r="B196" s="17">
        <v>10613</v>
      </c>
      <c r="C196" s="17">
        <v>3536</v>
      </c>
      <c r="D196" s="60">
        <v>406</v>
      </c>
      <c r="E196" s="17">
        <v>17217605</v>
      </c>
      <c r="F196" s="17">
        <v>17110785</v>
      </c>
      <c r="G196" s="17">
        <v>106820</v>
      </c>
      <c r="H196" s="17">
        <v>0</v>
      </c>
    </row>
    <row r="197" spans="1:8" ht="15.5" x14ac:dyDescent="0.35">
      <c r="A197" s="25" t="s">
        <v>81</v>
      </c>
      <c r="B197" s="17">
        <v>10170</v>
      </c>
      <c r="C197" s="17">
        <v>3388</v>
      </c>
      <c r="D197" s="60">
        <v>404</v>
      </c>
      <c r="E197" s="17">
        <v>16415479</v>
      </c>
      <c r="F197" s="17">
        <v>16333562</v>
      </c>
      <c r="G197" s="17">
        <v>81917</v>
      </c>
      <c r="H197" s="17">
        <v>0</v>
      </c>
    </row>
    <row r="198" spans="1:8" ht="15.5" x14ac:dyDescent="0.35">
      <c r="A198" s="25" t="s">
        <v>82</v>
      </c>
      <c r="B198" s="17">
        <v>10283</v>
      </c>
      <c r="C198" s="17">
        <v>3452</v>
      </c>
      <c r="D198" s="60">
        <v>399</v>
      </c>
      <c r="E198" s="17">
        <v>16540112</v>
      </c>
      <c r="F198" s="17">
        <v>16112009</v>
      </c>
      <c r="G198" s="17">
        <v>428103</v>
      </c>
      <c r="H198" s="17">
        <v>0</v>
      </c>
    </row>
    <row r="199" spans="1:8" ht="15.5" x14ac:dyDescent="0.35">
      <c r="A199" s="25" t="s">
        <v>83</v>
      </c>
      <c r="B199" s="17">
        <v>10634</v>
      </c>
      <c r="C199" s="17">
        <v>3559</v>
      </c>
      <c r="D199" s="60">
        <v>402</v>
      </c>
      <c r="E199" s="17">
        <v>17161063</v>
      </c>
      <c r="F199" s="17">
        <v>16374307</v>
      </c>
      <c r="G199" s="17">
        <v>786756</v>
      </c>
      <c r="H199" s="17">
        <v>0</v>
      </c>
    </row>
    <row r="200" spans="1:8" ht="15.5" x14ac:dyDescent="0.35">
      <c r="A200" s="25" t="s">
        <v>84</v>
      </c>
      <c r="B200" s="17">
        <v>10497</v>
      </c>
      <c r="C200" s="17">
        <v>3527</v>
      </c>
      <c r="D200" s="60">
        <v>407</v>
      </c>
      <c r="E200" s="17">
        <v>17216791</v>
      </c>
      <c r="F200" s="17">
        <v>16388294</v>
      </c>
      <c r="G200" s="17">
        <v>828496</v>
      </c>
      <c r="H200" s="17">
        <v>0</v>
      </c>
    </row>
    <row r="201" spans="1:8" ht="15.5" x14ac:dyDescent="0.35">
      <c r="A201" s="25" t="s">
        <v>85</v>
      </c>
      <c r="B201" s="17">
        <v>9240</v>
      </c>
      <c r="C201" s="17">
        <v>3135</v>
      </c>
      <c r="D201" s="60">
        <v>399</v>
      </c>
      <c r="E201" s="17">
        <v>15000420</v>
      </c>
      <c r="F201" s="17">
        <v>14902662</v>
      </c>
      <c r="G201" s="17">
        <v>97758</v>
      </c>
      <c r="H201" s="17">
        <v>0</v>
      </c>
    </row>
    <row r="202" spans="1:8" ht="15.5" x14ac:dyDescent="0.35">
      <c r="A202" s="26">
        <v>2012</v>
      </c>
      <c r="B202" s="17">
        <v>8600</v>
      </c>
      <c r="C202" s="17">
        <v>2907</v>
      </c>
      <c r="D202" s="60">
        <v>394</v>
      </c>
      <c r="E202" s="17">
        <v>13732123</v>
      </c>
      <c r="F202" s="17">
        <v>13621345</v>
      </c>
      <c r="G202" s="17">
        <v>110778</v>
      </c>
      <c r="H202" s="17">
        <v>0</v>
      </c>
    </row>
    <row r="203" spans="1:8" ht="15.5" x14ac:dyDescent="0.35">
      <c r="A203" s="26">
        <v>2013</v>
      </c>
      <c r="B203" s="17">
        <v>7837</v>
      </c>
      <c r="C203" s="17">
        <v>2622</v>
      </c>
      <c r="D203" s="60">
        <v>403</v>
      </c>
      <c r="E203" s="17">
        <v>12673537</v>
      </c>
      <c r="F203" s="17">
        <v>12590148</v>
      </c>
      <c r="G203" s="17">
        <v>83389</v>
      </c>
      <c r="H203" s="17">
        <v>0</v>
      </c>
    </row>
    <row r="204" spans="1:8" ht="15.5" x14ac:dyDescent="0.35">
      <c r="A204" s="26">
        <v>2014</v>
      </c>
      <c r="B204" s="17">
        <v>7120</v>
      </c>
      <c r="C204" s="17">
        <v>2361</v>
      </c>
      <c r="D204" s="60">
        <v>402</v>
      </c>
      <c r="E204" s="17">
        <v>11387153</v>
      </c>
      <c r="F204" s="17">
        <v>11300356</v>
      </c>
      <c r="G204" s="17">
        <v>86798</v>
      </c>
      <c r="H204" s="17">
        <v>0</v>
      </c>
    </row>
    <row r="205" spans="1:8" ht="15.5" x14ac:dyDescent="0.35">
      <c r="A205" s="26">
        <v>2015</v>
      </c>
      <c r="B205" s="17">
        <v>6694</v>
      </c>
      <c r="C205" s="17">
        <v>2201</v>
      </c>
      <c r="D205" s="60">
        <v>395</v>
      </c>
      <c r="E205" s="17">
        <v>10431610</v>
      </c>
      <c r="F205" s="17">
        <v>10332655</v>
      </c>
      <c r="G205" s="17">
        <v>98955</v>
      </c>
      <c r="H205" s="17">
        <v>0</v>
      </c>
    </row>
    <row r="206" spans="1:8" ht="15.5" x14ac:dyDescent="0.35">
      <c r="A206" s="26">
        <v>2016</v>
      </c>
      <c r="B206" s="17">
        <v>6922</v>
      </c>
      <c r="C206" s="17">
        <v>2234</v>
      </c>
      <c r="D206" s="60">
        <v>393</v>
      </c>
      <c r="E206" s="17">
        <v>10538335</v>
      </c>
      <c r="F206" s="17">
        <v>10430253</v>
      </c>
      <c r="G206" s="17">
        <v>108082</v>
      </c>
      <c r="H206" s="17">
        <v>0</v>
      </c>
    </row>
    <row r="207" spans="1:8" ht="15.5" x14ac:dyDescent="0.35">
      <c r="A207" s="26">
        <v>2017</v>
      </c>
      <c r="B207" s="17">
        <v>7682</v>
      </c>
      <c r="C207" s="17">
        <v>2437</v>
      </c>
      <c r="D207" s="60">
        <v>386</v>
      </c>
      <c r="E207" s="17">
        <v>11283975</v>
      </c>
      <c r="F207" s="17">
        <v>11157233</v>
      </c>
      <c r="G207" s="17">
        <v>126742</v>
      </c>
      <c r="H207" s="17">
        <v>0</v>
      </c>
    </row>
    <row r="208" spans="1:8" ht="15.5" x14ac:dyDescent="0.35">
      <c r="A208" s="26">
        <v>2018</v>
      </c>
      <c r="B208" s="17">
        <v>6962</v>
      </c>
      <c r="C208" s="17">
        <v>2225</v>
      </c>
      <c r="D208" s="60">
        <v>379</v>
      </c>
      <c r="E208" s="17">
        <v>10113386</v>
      </c>
      <c r="F208" s="17">
        <v>10018205</v>
      </c>
      <c r="G208" s="17">
        <v>95181</v>
      </c>
      <c r="H208" s="17">
        <v>0</v>
      </c>
    </row>
    <row r="209" spans="1:8" ht="15.5" x14ac:dyDescent="0.35">
      <c r="A209" s="26">
        <v>2019</v>
      </c>
      <c r="B209" s="17">
        <v>6179</v>
      </c>
      <c r="C209" s="17">
        <v>1980</v>
      </c>
      <c r="D209" s="60">
        <v>387</v>
      </c>
      <c r="E209" s="17">
        <v>9189576</v>
      </c>
      <c r="F209" s="17">
        <v>9096050</v>
      </c>
      <c r="G209" s="17">
        <v>93526</v>
      </c>
      <c r="H209" s="17">
        <v>0</v>
      </c>
    </row>
    <row r="210" spans="1:8" ht="15.5" x14ac:dyDescent="0.35">
      <c r="A210" s="26">
        <v>2020</v>
      </c>
      <c r="B210" s="17">
        <v>5120</v>
      </c>
      <c r="C210" s="17">
        <v>1631</v>
      </c>
      <c r="D210" s="60">
        <v>397</v>
      </c>
      <c r="E210" s="17">
        <v>7766907</v>
      </c>
      <c r="F210" s="17">
        <v>7707976</v>
      </c>
      <c r="G210" s="17">
        <v>58931</v>
      </c>
      <c r="H210" s="17">
        <v>0</v>
      </c>
    </row>
    <row r="211" spans="1:8" ht="15.5" x14ac:dyDescent="0.35">
      <c r="A211" s="26">
        <v>2021</v>
      </c>
      <c r="B211" s="17">
        <v>8</v>
      </c>
      <c r="C211" s="17">
        <v>2</v>
      </c>
      <c r="D211" s="60">
        <v>44</v>
      </c>
      <c r="E211" s="17">
        <v>1239</v>
      </c>
      <c r="F211" s="17">
        <v>954</v>
      </c>
      <c r="G211" s="17">
        <v>285</v>
      </c>
      <c r="H211" s="17">
        <v>0</v>
      </c>
    </row>
    <row r="212" spans="1:8" ht="15.5" x14ac:dyDescent="0.35">
      <c r="A212" s="26">
        <v>2022</v>
      </c>
      <c r="B212" s="17">
        <v>2415</v>
      </c>
      <c r="C212" s="17">
        <v>770</v>
      </c>
      <c r="D212" s="60">
        <v>526</v>
      </c>
      <c r="E212" s="17">
        <v>4857374</v>
      </c>
      <c r="F212" s="17">
        <v>4813387</v>
      </c>
      <c r="G212" s="17">
        <v>43988</v>
      </c>
      <c r="H212" s="17">
        <v>0</v>
      </c>
    </row>
    <row r="213" spans="1:8" ht="15.5" x14ac:dyDescent="0.35">
      <c r="A213" s="26">
        <v>2023</v>
      </c>
      <c r="B213" s="17">
        <v>3148</v>
      </c>
      <c r="C213" s="17">
        <v>999</v>
      </c>
      <c r="D213" s="60">
        <v>554</v>
      </c>
      <c r="E213" s="17">
        <v>6638760</v>
      </c>
      <c r="F213" s="17">
        <v>6584452</v>
      </c>
      <c r="G213" s="17">
        <v>54308</v>
      </c>
      <c r="H213" s="17">
        <v>0</v>
      </c>
    </row>
    <row r="214" spans="1:8" ht="15.5" x14ac:dyDescent="0.35">
      <c r="A214" s="26">
        <v>2024</v>
      </c>
      <c r="B214" s="17">
        <v>2886</v>
      </c>
      <c r="C214" s="17">
        <v>898</v>
      </c>
      <c r="D214" s="60">
        <v>563</v>
      </c>
      <c r="E214" s="17">
        <v>6071296</v>
      </c>
      <c r="F214" s="17">
        <v>5991424</v>
      </c>
      <c r="G214" s="17">
        <v>79871</v>
      </c>
      <c r="H214" s="17">
        <v>0</v>
      </c>
    </row>
    <row r="215" spans="1:8" ht="15.5" x14ac:dyDescent="0.35">
      <c r="A215" s="26">
        <v>2025</v>
      </c>
      <c r="B215" s="17">
        <v>3016</v>
      </c>
      <c r="C215" s="17">
        <v>939</v>
      </c>
      <c r="D215" s="60">
        <v>591</v>
      </c>
      <c r="E215" s="17">
        <v>6652014</v>
      </c>
      <c r="F215" s="17">
        <v>6538891</v>
      </c>
      <c r="G215" s="17">
        <v>113123</v>
      </c>
      <c r="H215" s="17">
        <v>0</v>
      </c>
    </row>
    <row r="216" spans="1:8" ht="15.5" x14ac:dyDescent="0.35">
      <c r="A216" s="26" t="s">
        <v>50</v>
      </c>
      <c r="B216" s="17"/>
      <c r="C216" s="17"/>
      <c r="D216" s="35"/>
      <c r="E216" s="17"/>
      <c r="F216" s="17"/>
      <c r="G216" s="17"/>
      <c r="H216" s="17"/>
    </row>
    <row r="217" spans="1:8" ht="15.5" x14ac:dyDescent="0.35">
      <c r="A217" s="26">
        <v>2026</v>
      </c>
      <c r="B217" s="17">
        <v>1668</v>
      </c>
      <c r="C217" s="17">
        <v>513</v>
      </c>
      <c r="D217" s="60">
        <v>580</v>
      </c>
      <c r="E217" s="17">
        <v>3566736</v>
      </c>
      <c r="F217" s="17">
        <v>3495436</v>
      </c>
      <c r="G217" s="17">
        <v>71300</v>
      </c>
      <c r="H217" s="17">
        <v>0</v>
      </c>
    </row>
    <row r="218" spans="1:8" ht="15.5" x14ac:dyDescent="0.35">
      <c r="A218" s="26">
        <v>2027</v>
      </c>
      <c r="B218" s="17">
        <v>0</v>
      </c>
      <c r="C218" s="17">
        <v>0</v>
      </c>
      <c r="D218" s="60">
        <v>0</v>
      </c>
      <c r="E218" s="17">
        <v>0</v>
      </c>
      <c r="F218" s="17">
        <v>0</v>
      </c>
      <c r="G218" s="17">
        <v>0</v>
      </c>
      <c r="H218" s="17">
        <v>0</v>
      </c>
    </row>
    <row r="219" spans="1:8" ht="15.5" x14ac:dyDescent="0.35">
      <c r="A219" s="26">
        <v>2028</v>
      </c>
      <c r="B219" s="17">
        <v>0</v>
      </c>
      <c r="C219" s="17">
        <v>0</v>
      </c>
      <c r="D219" s="60">
        <v>0</v>
      </c>
      <c r="E219" s="17">
        <v>0</v>
      </c>
      <c r="F219" s="17">
        <v>0</v>
      </c>
      <c r="G219" s="17">
        <v>0</v>
      </c>
      <c r="H219" s="17">
        <v>0</v>
      </c>
    </row>
    <row r="220" spans="1:8" ht="15.5" x14ac:dyDescent="0.35">
      <c r="A220" s="26">
        <v>2029</v>
      </c>
      <c r="B220" s="17">
        <v>0</v>
      </c>
      <c r="C220" s="17">
        <v>0</v>
      </c>
      <c r="D220" s="60">
        <v>0</v>
      </c>
      <c r="E220" s="17">
        <v>0</v>
      </c>
      <c r="F220" s="17">
        <v>0</v>
      </c>
      <c r="G220" s="17">
        <v>0</v>
      </c>
      <c r="H220" s="17">
        <v>0</v>
      </c>
    </row>
    <row r="221" spans="1:8" ht="15.5" x14ac:dyDescent="0.35">
      <c r="A221" s="31"/>
      <c r="B221" s="32"/>
      <c r="C221" s="32"/>
      <c r="D221" s="32"/>
      <c r="E221" s="32"/>
      <c r="F221" s="32"/>
      <c r="G221" s="32"/>
      <c r="H221" s="32"/>
    </row>
    <row r="222" spans="1:8" ht="15.5" x14ac:dyDescent="0.35">
      <c r="A222" s="32" t="s">
        <v>64</v>
      </c>
      <c r="B222" s="32"/>
      <c r="C222" s="32"/>
      <c r="D222" s="32"/>
      <c r="E222" s="32"/>
      <c r="F222" s="32"/>
      <c r="G222" s="32"/>
      <c r="H222" s="32"/>
    </row>
    <row r="223" spans="1:8" ht="15.5" x14ac:dyDescent="0.35">
      <c r="A223" s="32" t="s">
        <v>90</v>
      </c>
      <c r="B223" s="32"/>
      <c r="C223" s="32"/>
      <c r="D223" s="32"/>
      <c r="E223" s="32"/>
      <c r="F223" s="32"/>
      <c r="G223" s="32"/>
      <c r="H223" s="32"/>
    </row>
    <row r="224" spans="1:8" ht="15.5" x14ac:dyDescent="0.35">
      <c r="A224" s="31" t="s">
        <v>92</v>
      </c>
      <c r="B224" s="32"/>
      <c r="C224" s="32"/>
      <c r="D224" s="32"/>
      <c r="E224" s="32"/>
      <c r="F224" s="32"/>
      <c r="G224" s="32"/>
      <c r="H224" s="32"/>
    </row>
    <row r="225" spans="1:8" ht="15.5" x14ac:dyDescent="0.35">
      <c r="A225" s="17"/>
      <c r="B225" s="17"/>
      <c r="C225" s="17"/>
      <c r="D225" s="17"/>
      <c r="E225" s="17"/>
      <c r="F225" s="17"/>
      <c r="G225" s="17"/>
      <c r="H225" s="17"/>
    </row>
    <row r="226" spans="1:8" ht="15.5" x14ac:dyDescent="0.35">
      <c r="A226" s="36"/>
      <c r="B226" s="34"/>
      <c r="C226" s="34"/>
      <c r="D226" s="25" t="s">
        <v>33</v>
      </c>
      <c r="E226" s="34"/>
      <c r="F226" s="34"/>
      <c r="G226" s="34"/>
      <c r="H226" s="34"/>
    </row>
    <row r="227" spans="1:8" ht="15.5" x14ac:dyDescent="0.35">
      <c r="A227" s="37"/>
      <c r="B227" s="18" t="s">
        <v>33</v>
      </c>
      <c r="C227" s="18" t="s">
        <v>33</v>
      </c>
      <c r="D227" s="25" t="s">
        <v>36</v>
      </c>
      <c r="E227" s="25" t="s">
        <v>34</v>
      </c>
      <c r="F227" s="34"/>
      <c r="G227" s="34"/>
      <c r="H227" s="34"/>
    </row>
    <row r="228" spans="1:8" ht="15.5" x14ac:dyDescent="0.35">
      <c r="A228" s="37" t="s">
        <v>35</v>
      </c>
      <c r="B228" s="18" t="s">
        <v>36</v>
      </c>
      <c r="C228" s="18" t="s">
        <v>36</v>
      </c>
      <c r="D228" s="25" t="s">
        <v>68</v>
      </c>
      <c r="E228" s="25" t="s">
        <v>37</v>
      </c>
      <c r="F228" s="25" t="s">
        <v>38</v>
      </c>
      <c r="G228" s="25" t="s">
        <v>39</v>
      </c>
      <c r="H228" s="25"/>
    </row>
    <row r="229" spans="1:8" ht="15.5" x14ac:dyDescent="0.35">
      <c r="A229" s="37" t="s">
        <v>41</v>
      </c>
      <c r="B229" s="18" t="s">
        <v>42</v>
      </c>
      <c r="C229" s="18" t="s">
        <v>69</v>
      </c>
      <c r="D229" s="18" t="s">
        <v>70</v>
      </c>
      <c r="E229" s="18" t="s">
        <v>43</v>
      </c>
      <c r="F229" s="18" t="s">
        <v>44</v>
      </c>
      <c r="G229" s="18" t="s">
        <v>44</v>
      </c>
      <c r="H229" s="18"/>
    </row>
    <row r="230" spans="1:8" ht="15.5" x14ac:dyDescent="0.35">
      <c r="A230" s="37" t="s">
        <v>71</v>
      </c>
      <c r="B230" s="18" t="s">
        <v>48</v>
      </c>
      <c r="C230" s="18" t="s">
        <v>48</v>
      </c>
      <c r="D230" s="18" t="s">
        <v>48</v>
      </c>
      <c r="E230" s="18" t="s">
        <v>48</v>
      </c>
      <c r="F230" s="18" t="s">
        <v>48</v>
      </c>
      <c r="G230" s="18" t="s">
        <v>48</v>
      </c>
      <c r="H230" s="18"/>
    </row>
    <row r="231" spans="1:8" ht="15.5" x14ac:dyDescent="0.35">
      <c r="A231" s="25" t="s">
        <v>49</v>
      </c>
      <c r="B231" s="18"/>
      <c r="C231" s="18"/>
      <c r="D231" s="18"/>
      <c r="E231" s="18"/>
      <c r="F231" s="18"/>
      <c r="G231" s="18"/>
      <c r="H231" s="18"/>
    </row>
    <row r="232" spans="1:8" ht="15.5" x14ac:dyDescent="0.35">
      <c r="A232" s="25" t="s">
        <v>73</v>
      </c>
      <c r="B232" s="17">
        <v>0</v>
      </c>
      <c r="C232" s="17">
        <v>0</v>
      </c>
      <c r="D232" s="60">
        <v>0</v>
      </c>
      <c r="E232" s="17">
        <v>0</v>
      </c>
      <c r="F232" s="17">
        <v>0</v>
      </c>
      <c r="G232" s="17">
        <v>0</v>
      </c>
      <c r="H232" s="18"/>
    </row>
    <row r="233" spans="1:8" ht="15.5" x14ac:dyDescent="0.35">
      <c r="A233" s="25" t="s">
        <v>74</v>
      </c>
      <c r="B233" s="17">
        <v>0</v>
      </c>
      <c r="C233" s="17">
        <v>0</v>
      </c>
      <c r="D233" s="60">
        <v>0</v>
      </c>
      <c r="E233" s="17">
        <v>0</v>
      </c>
      <c r="F233" s="17">
        <v>0</v>
      </c>
      <c r="G233" s="17">
        <v>0</v>
      </c>
      <c r="H233" s="17"/>
    </row>
    <row r="234" spans="1:8" ht="15.5" x14ac:dyDescent="0.35">
      <c r="A234" s="25" t="s">
        <v>75</v>
      </c>
      <c r="B234" s="17">
        <v>0</v>
      </c>
      <c r="C234" s="17">
        <v>0</v>
      </c>
      <c r="D234" s="60">
        <v>0</v>
      </c>
      <c r="E234" s="17">
        <v>0</v>
      </c>
      <c r="F234" s="17">
        <v>0</v>
      </c>
      <c r="G234" s="17">
        <v>0</v>
      </c>
      <c r="H234" s="17"/>
    </row>
    <row r="235" spans="1:8" ht="15.5" x14ac:dyDescent="0.35">
      <c r="A235" s="25" t="s">
        <v>76</v>
      </c>
      <c r="B235" s="17">
        <v>0</v>
      </c>
      <c r="C235" s="17">
        <v>0</v>
      </c>
      <c r="D235" s="60">
        <v>0</v>
      </c>
      <c r="E235" s="17">
        <v>0</v>
      </c>
      <c r="F235" s="17">
        <v>0</v>
      </c>
      <c r="G235" s="17">
        <v>0</v>
      </c>
      <c r="H235" s="17"/>
    </row>
    <row r="236" spans="1:8" ht="15.5" x14ac:dyDescent="0.35">
      <c r="A236" s="25" t="s">
        <v>77</v>
      </c>
      <c r="B236" s="17">
        <v>0</v>
      </c>
      <c r="C236" s="17">
        <v>0</v>
      </c>
      <c r="D236" s="60">
        <v>0</v>
      </c>
      <c r="E236" s="17">
        <v>0</v>
      </c>
      <c r="F236" s="17">
        <v>0</v>
      </c>
      <c r="G236" s="17">
        <v>0</v>
      </c>
      <c r="H236" s="17"/>
    </row>
    <row r="237" spans="1:8" ht="15.5" x14ac:dyDescent="0.35">
      <c r="A237" s="25" t="s">
        <v>78</v>
      </c>
      <c r="B237" s="17">
        <v>0</v>
      </c>
      <c r="C237" s="17">
        <v>0</v>
      </c>
      <c r="D237" s="60">
        <v>0</v>
      </c>
      <c r="E237" s="17">
        <v>0</v>
      </c>
      <c r="F237" s="17">
        <v>0</v>
      </c>
      <c r="G237" s="17">
        <v>0</v>
      </c>
      <c r="H237" s="17"/>
    </row>
    <row r="238" spans="1:8" ht="15.5" x14ac:dyDescent="0.35">
      <c r="A238" s="25" t="s">
        <v>79</v>
      </c>
      <c r="B238" s="17">
        <v>0</v>
      </c>
      <c r="C238" s="17">
        <v>0</v>
      </c>
      <c r="D238" s="60">
        <v>0</v>
      </c>
      <c r="E238" s="17">
        <v>0</v>
      </c>
      <c r="F238" s="17">
        <v>0</v>
      </c>
      <c r="G238" s="17">
        <v>0</v>
      </c>
      <c r="H238" s="17"/>
    </row>
    <row r="239" spans="1:8" ht="15.5" x14ac:dyDescent="0.35">
      <c r="A239" s="25" t="s">
        <v>80</v>
      </c>
      <c r="B239" s="17">
        <v>0</v>
      </c>
      <c r="C239" s="17">
        <v>0</v>
      </c>
      <c r="D239" s="60">
        <v>0</v>
      </c>
      <c r="E239" s="17">
        <v>0</v>
      </c>
      <c r="F239" s="17">
        <v>0</v>
      </c>
      <c r="G239" s="17">
        <v>0</v>
      </c>
      <c r="H239" s="17"/>
    </row>
    <row r="240" spans="1:8" ht="15.5" x14ac:dyDescent="0.35">
      <c r="A240" s="25" t="s">
        <v>81</v>
      </c>
      <c r="B240" s="17">
        <v>0</v>
      </c>
      <c r="C240" s="17">
        <v>0</v>
      </c>
      <c r="D240" s="60">
        <v>0</v>
      </c>
      <c r="E240" s="17">
        <v>0</v>
      </c>
      <c r="F240" s="17">
        <v>0</v>
      </c>
      <c r="G240" s="17">
        <v>0</v>
      </c>
      <c r="H240" s="17"/>
    </row>
    <row r="241" spans="1:8" ht="15.5" x14ac:dyDescent="0.35">
      <c r="A241" s="25" t="s">
        <v>82</v>
      </c>
      <c r="B241" s="17">
        <v>0</v>
      </c>
      <c r="C241" s="17">
        <v>0</v>
      </c>
      <c r="D241" s="60">
        <v>0</v>
      </c>
      <c r="E241" s="17">
        <v>0</v>
      </c>
      <c r="F241" s="17">
        <v>0</v>
      </c>
      <c r="G241" s="17">
        <v>0</v>
      </c>
      <c r="H241" s="17"/>
    </row>
    <row r="242" spans="1:8" ht="15.5" x14ac:dyDescent="0.35">
      <c r="A242" s="25" t="s">
        <v>83</v>
      </c>
      <c r="B242" s="17">
        <v>0</v>
      </c>
      <c r="C242" s="17">
        <v>0</v>
      </c>
      <c r="D242" s="60">
        <v>0</v>
      </c>
      <c r="E242" s="17">
        <v>0</v>
      </c>
      <c r="F242" s="17">
        <v>0</v>
      </c>
      <c r="G242" s="17">
        <v>0</v>
      </c>
      <c r="H242" s="17"/>
    </row>
    <row r="243" spans="1:8" ht="15.5" x14ac:dyDescent="0.35">
      <c r="A243" s="25" t="s">
        <v>84</v>
      </c>
      <c r="B243" s="17">
        <v>2247</v>
      </c>
      <c r="C243" s="17">
        <v>656</v>
      </c>
      <c r="D243" s="60">
        <v>63</v>
      </c>
      <c r="E243" s="17">
        <v>494124</v>
      </c>
      <c r="F243" s="17">
        <v>0</v>
      </c>
      <c r="G243" s="17">
        <v>494124</v>
      </c>
      <c r="H243" s="17"/>
    </row>
    <row r="244" spans="1:8" ht="15.5" x14ac:dyDescent="0.35">
      <c r="A244" s="25" t="s">
        <v>85</v>
      </c>
      <c r="B244" s="17">
        <v>7409</v>
      </c>
      <c r="C244" s="17">
        <v>2146</v>
      </c>
      <c r="D244" s="60">
        <v>35</v>
      </c>
      <c r="E244" s="17">
        <v>891519</v>
      </c>
      <c r="F244" s="17">
        <v>0</v>
      </c>
      <c r="G244" s="17">
        <v>891519</v>
      </c>
      <c r="H244" s="17"/>
    </row>
    <row r="245" spans="1:8" ht="15.5" x14ac:dyDescent="0.35">
      <c r="A245" s="26">
        <v>2012</v>
      </c>
      <c r="B245" s="17">
        <v>8940</v>
      </c>
      <c r="C245" s="17">
        <v>2535</v>
      </c>
      <c r="D245" s="60">
        <v>28</v>
      </c>
      <c r="E245" s="17">
        <v>843154</v>
      </c>
      <c r="F245" s="17">
        <v>0</v>
      </c>
      <c r="G245" s="17">
        <v>843154</v>
      </c>
      <c r="H245" s="17"/>
    </row>
    <row r="246" spans="1:8" ht="15.5" x14ac:dyDescent="0.35">
      <c r="A246" s="26">
        <v>2013</v>
      </c>
      <c r="B246" s="17">
        <v>8991</v>
      </c>
      <c r="C246" s="17">
        <v>2545</v>
      </c>
      <c r="D246" s="60">
        <v>28</v>
      </c>
      <c r="E246" s="17">
        <v>850527</v>
      </c>
      <c r="F246" s="17">
        <v>0</v>
      </c>
      <c r="G246" s="17">
        <v>850527</v>
      </c>
      <c r="H246" s="17"/>
    </row>
    <row r="247" spans="1:8" ht="15.5" x14ac:dyDescent="0.35">
      <c r="A247" s="26">
        <v>2014</v>
      </c>
      <c r="B247" s="17">
        <v>8527</v>
      </c>
      <c r="C247" s="17">
        <v>2432</v>
      </c>
      <c r="D247" s="60">
        <v>28</v>
      </c>
      <c r="E247" s="17">
        <v>809186</v>
      </c>
      <c r="F247" s="17">
        <v>0</v>
      </c>
      <c r="G247" s="17">
        <v>809186</v>
      </c>
      <c r="H247" s="17"/>
    </row>
    <row r="248" spans="1:8" ht="15.5" x14ac:dyDescent="0.35">
      <c r="A248" s="26">
        <v>2015</v>
      </c>
      <c r="B248" s="17">
        <v>3529</v>
      </c>
      <c r="C248" s="17">
        <v>998</v>
      </c>
      <c r="D248" s="60">
        <v>27</v>
      </c>
      <c r="E248" s="17">
        <v>322425</v>
      </c>
      <c r="F248" s="17">
        <v>0</v>
      </c>
      <c r="G248" s="17">
        <v>322425</v>
      </c>
      <c r="H248" s="17"/>
    </row>
    <row r="249" spans="1:8" ht="15.5" x14ac:dyDescent="0.35">
      <c r="A249" s="26">
        <v>2016</v>
      </c>
      <c r="B249" s="17">
        <v>0</v>
      </c>
      <c r="C249" s="17">
        <v>0</v>
      </c>
      <c r="D249" s="60">
        <v>0</v>
      </c>
      <c r="E249" s="17">
        <v>0</v>
      </c>
      <c r="F249" s="17">
        <v>0</v>
      </c>
      <c r="G249" s="17">
        <v>0</v>
      </c>
      <c r="H249" s="17"/>
    </row>
    <row r="250" spans="1:8" ht="15.5" x14ac:dyDescent="0.35">
      <c r="A250" s="26">
        <v>2017</v>
      </c>
      <c r="B250" s="17">
        <v>0</v>
      </c>
      <c r="C250" s="17">
        <v>0</v>
      </c>
      <c r="D250" s="60">
        <v>0</v>
      </c>
      <c r="E250" s="17">
        <v>0</v>
      </c>
      <c r="F250" s="17">
        <v>0</v>
      </c>
      <c r="G250" s="17">
        <v>0</v>
      </c>
      <c r="H250" s="17"/>
    </row>
    <row r="251" spans="1:8" ht="15.5" x14ac:dyDescent="0.35">
      <c r="A251" s="17"/>
      <c r="B251" s="17"/>
      <c r="C251" s="17"/>
      <c r="D251" s="35"/>
      <c r="E251" s="17"/>
      <c r="F251" s="17"/>
      <c r="G251" s="17"/>
      <c r="H251" s="17"/>
    </row>
    <row r="252" spans="1:8" ht="15.5" x14ac:dyDescent="0.35">
      <c r="A252" s="26"/>
      <c r="B252" s="17"/>
      <c r="C252" s="17"/>
      <c r="D252" s="35"/>
      <c r="E252" s="17"/>
      <c r="F252" s="17"/>
      <c r="G252" s="17"/>
      <c r="H252" s="17"/>
    </row>
    <row r="253" spans="1:8" ht="15.5" x14ac:dyDescent="0.35">
      <c r="A253" s="26"/>
      <c r="B253" s="17"/>
      <c r="C253" s="17"/>
      <c r="D253" s="35"/>
      <c r="E253" s="17"/>
      <c r="F253" s="17"/>
      <c r="G253" s="17"/>
      <c r="H253" s="17"/>
    </row>
    <row r="254" spans="1:8" ht="15.5" x14ac:dyDescent="0.35">
      <c r="A254" s="26"/>
      <c r="B254" s="17"/>
      <c r="C254" s="17"/>
      <c r="D254" s="35"/>
      <c r="E254" s="17"/>
      <c r="F254" s="17"/>
      <c r="G254" s="17"/>
      <c r="H254" s="17"/>
    </row>
    <row r="255" spans="1:8" ht="15.5" x14ac:dyDescent="0.35">
      <c r="A255" s="26"/>
      <c r="B255" s="17"/>
      <c r="C255" s="17"/>
      <c r="D255" s="35"/>
      <c r="E255" s="17"/>
      <c r="F255" s="17"/>
      <c r="G255" s="17"/>
      <c r="H255" s="17"/>
    </row>
    <row r="256" spans="1:8" ht="15.5" x14ac:dyDescent="0.35">
      <c r="A256" s="26"/>
      <c r="B256" s="17"/>
      <c r="C256" s="17"/>
      <c r="D256" s="35"/>
      <c r="E256" s="17"/>
      <c r="F256" s="17"/>
      <c r="G256" s="17"/>
      <c r="H256" s="17"/>
    </row>
    <row r="257" spans="1:8" ht="15.5" x14ac:dyDescent="0.35">
      <c r="A257" s="26"/>
      <c r="B257" s="17"/>
      <c r="C257" s="17"/>
      <c r="D257" s="35"/>
      <c r="E257" s="17"/>
      <c r="F257" s="17"/>
      <c r="G257" s="17"/>
      <c r="H257" s="17"/>
    </row>
    <row r="258" spans="1:8" ht="15.5" x14ac:dyDescent="0.35">
      <c r="A258" s="26"/>
      <c r="B258" s="17"/>
      <c r="C258" s="17"/>
      <c r="D258" s="35"/>
      <c r="E258" s="17"/>
      <c r="F258" s="17"/>
      <c r="G258" s="17"/>
      <c r="H258" s="17"/>
    </row>
    <row r="259" spans="1:8" ht="15.5" x14ac:dyDescent="0.35">
      <c r="A259" s="31"/>
      <c r="B259" s="32"/>
      <c r="C259" s="32"/>
      <c r="D259" s="32"/>
      <c r="E259" s="32"/>
      <c r="F259" s="32"/>
      <c r="G259" s="32"/>
      <c r="H259" s="32"/>
    </row>
    <row r="260" spans="1:8" ht="15.5" x14ac:dyDescent="0.35">
      <c r="A260" s="32" t="s">
        <v>64</v>
      </c>
      <c r="B260" s="32"/>
      <c r="C260" s="32"/>
      <c r="D260" s="32"/>
      <c r="E260" s="32"/>
      <c r="F260" s="32"/>
      <c r="G260" s="32"/>
      <c r="H260" s="32"/>
    </row>
    <row r="261" spans="1:8" ht="15.5" x14ac:dyDescent="0.35">
      <c r="A261" s="32" t="s">
        <v>65</v>
      </c>
      <c r="B261" s="32"/>
      <c r="C261" s="32"/>
      <c r="D261" s="32"/>
      <c r="E261" s="32"/>
      <c r="F261" s="32"/>
      <c r="G261" s="32"/>
      <c r="H261" s="32"/>
    </row>
    <row r="262" spans="1:8" ht="15.5" x14ac:dyDescent="0.35">
      <c r="A262" s="31" t="s">
        <v>93</v>
      </c>
      <c r="B262" s="32"/>
      <c r="C262" s="32"/>
      <c r="D262" s="32"/>
      <c r="E262" s="32"/>
      <c r="F262" s="32"/>
      <c r="G262" s="32"/>
      <c r="H262" s="32"/>
    </row>
    <row r="263" spans="1:8" ht="15.5" x14ac:dyDescent="0.35">
      <c r="A263" s="32" t="s">
        <v>94</v>
      </c>
      <c r="B263" s="32"/>
      <c r="C263" s="32"/>
      <c r="D263" s="32"/>
      <c r="E263" s="32"/>
      <c r="F263" s="32"/>
      <c r="G263" s="32"/>
      <c r="H263" s="32"/>
    </row>
    <row r="264" spans="1:8" ht="15.5" x14ac:dyDescent="0.35">
      <c r="A264" s="32" t="s">
        <v>95</v>
      </c>
      <c r="B264" s="32"/>
      <c r="C264" s="32"/>
      <c r="D264" s="32"/>
      <c r="E264" s="32"/>
      <c r="F264" s="32"/>
      <c r="G264" s="32"/>
      <c r="H264" s="32"/>
    </row>
    <row r="265" spans="1:8" ht="15.5" x14ac:dyDescent="0.35">
      <c r="A265" s="17"/>
      <c r="B265" s="17"/>
      <c r="C265" s="17"/>
      <c r="D265" s="17"/>
      <c r="E265" s="17"/>
      <c r="F265" s="17"/>
      <c r="G265" s="17"/>
      <c r="H265" s="17"/>
    </row>
    <row r="266" spans="1:8" ht="15.5" x14ac:dyDescent="0.35">
      <c r="A266" s="34"/>
      <c r="B266" s="34"/>
      <c r="C266" s="34"/>
      <c r="D266" s="25" t="s">
        <v>33</v>
      </c>
      <c r="E266" s="34"/>
      <c r="F266" s="34"/>
      <c r="G266" s="34"/>
      <c r="H266" s="34"/>
    </row>
    <row r="267" spans="1:8" ht="15.5" x14ac:dyDescent="0.35">
      <c r="A267" s="34"/>
      <c r="B267" s="18" t="s">
        <v>33</v>
      </c>
      <c r="C267" s="18" t="s">
        <v>33</v>
      </c>
      <c r="D267" s="25" t="s">
        <v>36</v>
      </c>
      <c r="E267" s="25" t="s">
        <v>34</v>
      </c>
      <c r="F267" s="34"/>
      <c r="G267" s="34"/>
      <c r="H267" s="34"/>
    </row>
    <row r="268" spans="1:8" ht="15.5" x14ac:dyDescent="0.35">
      <c r="A268" s="37" t="s">
        <v>35</v>
      </c>
      <c r="B268" s="18" t="s">
        <v>36</v>
      </c>
      <c r="C268" s="18" t="s">
        <v>36</v>
      </c>
      <c r="D268" s="25" t="s">
        <v>68</v>
      </c>
      <c r="E268" s="25" t="s">
        <v>37</v>
      </c>
      <c r="F268" s="25" t="s">
        <v>38</v>
      </c>
      <c r="G268" s="25" t="s">
        <v>39</v>
      </c>
      <c r="H268" s="18" t="s">
        <v>121</v>
      </c>
    </row>
    <row r="269" spans="1:8" ht="15.5" x14ac:dyDescent="0.35">
      <c r="A269" s="37" t="s">
        <v>41</v>
      </c>
      <c r="B269" s="18" t="s">
        <v>42</v>
      </c>
      <c r="C269" s="18" t="s">
        <v>69</v>
      </c>
      <c r="D269" s="18" t="s">
        <v>70</v>
      </c>
      <c r="E269" s="18" t="s">
        <v>43</v>
      </c>
      <c r="F269" s="18" t="s">
        <v>44</v>
      </c>
      <c r="G269" s="18" t="s">
        <v>44</v>
      </c>
      <c r="H269" s="18" t="s">
        <v>44</v>
      </c>
    </row>
    <row r="270" spans="1:8" ht="15.5" x14ac:dyDescent="0.35">
      <c r="A270" s="37" t="s">
        <v>71</v>
      </c>
      <c r="B270" s="18" t="s">
        <v>48</v>
      </c>
      <c r="C270" s="18" t="s">
        <v>48</v>
      </c>
      <c r="D270" s="18" t="s">
        <v>48</v>
      </c>
      <c r="E270" s="18" t="s">
        <v>48</v>
      </c>
      <c r="F270" s="18" t="s">
        <v>48</v>
      </c>
      <c r="G270" s="18" t="s">
        <v>48</v>
      </c>
      <c r="H270" s="18" t="s">
        <v>48</v>
      </c>
    </row>
    <row r="271" spans="1:8" ht="15.5" x14ac:dyDescent="0.35">
      <c r="A271" s="25" t="s">
        <v>49</v>
      </c>
      <c r="B271" s="18"/>
      <c r="C271" s="18"/>
      <c r="D271" s="18"/>
      <c r="E271" s="18"/>
      <c r="F271" s="18"/>
      <c r="G271" s="18"/>
      <c r="H271" s="18"/>
    </row>
    <row r="272" spans="1:8" ht="15.5" x14ac:dyDescent="0.35">
      <c r="A272" s="25" t="s">
        <v>73</v>
      </c>
      <c r="B272" s="17">
        <v>135642</v>
      </c>
      <c r="C272" s="17">
        <v>44736</v>
      </c>
      <c r="D272" s="60">
        <v>626</v>
      </c>
      <c r="E272" s="17">
        <v>335887283</v>
      </c>
      <c r="F272" s="17">
        <v>236485394</v>
      </c>
      <c r="G272" s="17">
        <v>99401889</v>
      </c>
      <c r="H272" s="17">
        <v>0</v>
      </c>
    </row>
    <row r="273" spans="1:8" ht="15.5" x14ac:dyDescent="0.35">
      <c r="A273" s="25" t="s">
        <v>74</v>
      </c>
      <c r="B273" s="17">
        <v>126004</v>
      </c>
      <c r="C273" s="17">
        <v>41719</v>
      </c>
      <c r="D273" s="60">
        <v>622</v>
      </c>
      <c r="E273" s="17">
        <v>311508280</v>
      </c>
      <c r="F273" s="17">
        <v>217415353</v>
      </c>
      <c r="G273" s="17">
        <v>94092927</v>
      </c>
      <c r="H273" s="17">
        <v>0</v>
      </c>
    </row>
    <row r="274" spans="1:8" ht="15.5" x14ac:dyDescent="0.35">
      <c r="A274" s="25" t="s">
        <v>75</v>
      </c>
      <c r="B274" s="17">
        <v>121323</v>
      </c>
      <c r="C274" s="17">
        <v>40655</v>
      </c>
      <c r="D274" s="60">
        <v>624</v>
      </c>
      <c r="E274" s="17">
        <v>304469398</v>
      </c>
      <c r="F274" s="17">
        <v>198041221</v>
      </c>
      <c r="G274" s="17">
        <v>106428177</v>
      </c>
      <c r="H274" s="17">
        <v>0</v>
      </c>
    </row>
    <row r="275" spans="1:8" ht="15.5" x14ac:dyDescent="0.35">
      <c r="A275" s="25" t="s">
        <v>76</v>
      </c>
      <c r="B275" s="17">
        <v>127578</v>
      </c>
      <c r="C275" s="17">
        <v>43271</v>
      </c>
      <c r="D275" s="60">
        <v>620</v>
      </c>
      <c r="E275" s="17">
        <v>321887947</v>
      </c>
      <c r="F275" s="17">
        <v>249609388</v>
      </c>
      <c r="G275" s="17">
        <v>72278559</v>
      </c>
      <c r="H275" s="17">
        <v>0</v>
      </c>
    </row>
    <row r="276" spans="1:8" ht="15.5" x14ac:dyDescent="0.35">
      <c r="A276" s="25" t="s">
        <v>77</v>
      </c>
      <c r="B276" s="17">
        <v>129443</v>
      </c>
      <c r="C276" s="17">
        <v>44837</v>
      </c>
      <c r="D276" s="60">
        <v>625</v>
      </c>
      <c r="E276" s="17">
        <v>336116332</v>
      </c>
      <c r="F276" s="17">
        <v>283371388</v>
      </c>
      <c r="G276" s="17">
        <v>52744944</v>
      </c>
      <c r="H276" s="17">
        <v>0</v>
      </c>
    </row>
    <row r="277" spans="1:8" ht="15.5" x14ac:dyDescent="0.35">
      <c r="A277" s="25" t="s">
        <v>78</v>
      </c>
      <c r="B277" s="17">
        <v>125436</v>
      </c>
      <c r="C277" s="17">
        <v>44238</v>
      </c>
      <c r="D277" s="60">
        <v>602</v>
      </c>
      <c r="E277" s="17">
        <v>319321527</v>
      </c>
      <c r="F277" s="17">
        <v>250387622</v>
      </c>
      <c r="G277" s="17">
        <v>68933905</v>
      </c>
      <c r="H277" s="17">
        <v>0</v>
      </c>
    </row>
    <row r="278" spans="1:8" ht="15.5" x14ac:dyDescent="0.35">
      <c r="A278" s="25" t="s">
        <v>79</v>
      </c>
      <c r="B278" s="17">
        <v>104612</v>
      </c>
      <c r="C278" s="17">
        <v>37254</v>
      </c>
      <c r="D278" s="60">
        <v>614</v>
      </c>
      <c r="E278" s="17">
        <v>274496414</v>
      </c>
      <c r="F278" s="17">
        <v>196030833</v>
      </c>
      <c r="G278" s="17">
        <v>78465581</v>
      </c>
      <c r="H278" s="17">
        <v>0</v>
      </c>
    </row>
    <row r="279" spans="1:8" ht="15.5" x14ac:dyDescent="0.35">
      <c r="A279" s="25" t="s">
        <v>80</v>
      </c>
      <c r="B279" s="17">
        <v>94882</v>
      </c>
      <c r="C279" s="17">
        <v>33937</v>
      </c>
      <c r="D279" s="60">
        <v>621</v>
      </c>
      <c r="E279" s="17">
        <v>252820643</v>
      </c>
      <c r="F279" s="17">
        <v>205291373</v>
      </c>
      <c r="G279" s="17">
        <v>47529270</v>
      </c>
      <c r="H279" s="17">
        <v>0</v>
      </c>
    </row>
    <row r="280" spans="1:8" ht="15.5" x14ac:dyDescent="0.35">
      <c r="A280" s="25" t="s">
        <v>81</v>
      </c>
      <c r="B280" s="17">
        <v>90159</v>
      </c>
      <c r="C280" s="17">
        <v>32525</v>
      </c>
      <c r="D280" s="60">
        <v>621</v>
      </c>
      <c r="E280" s="17">
        <v>242413488</v>
      </c>
      <c r="F280" s="17">
        <v>177244806</v>
      </c>
      <c r="G280" s="17">
        <v>65168682</v>
      </c>
      <c r="H280" s="17">
        <v>0</v>
      </c>
    </row>
    <row r="281" spans="1:8" ht="15.5" x14ac:dyDescent="0.35">
      <c r="A281" s="25" t="s">
        <v>82</v>
      </c>
      <c r="B281" s="17">
        <v>87745</v>
      </c>
      <c r="C281" s="17">
        <v>32192</v>
      </c>
      <c r="D281" s="60">
        <v>637</v>
      </c>
      <c r="E281" s="17">
        <v>246244727</v>
      </c>
      <c r="F281" s="17">
        <v>175160709</v>
      </c>
      <c r="G281" s="17">
        <v>71084018</v>
      </c>
      <c r="H281" s="17">
        <v>0</v>
      </c>
    </row>
    <row r="282" spans="1:8" ht="15.5" x14ac:dyDescent="0.35">
      <c r="A282" s="25" t="s">
        <v>83</v>
      </c>
      <c r="B282" s="17">
        <v>89801</v>
      </c>
      <c r="C282" s="17">
        <v>33316</v>
      </c>
      <c r="D282" s="60">
        <v>690</v>
      </c>
      <c r="E282" s="17">
        <v>275744612</v>
      </c>
      <c r="F282" s="17">
        <v>222236429</v>
      </c>
      <c r="G282" s="17">
        <v>53508183</v>
      </c>
      <c r="H282" s="17">
        <v>0</v>
      </c>
    </row>
    <row r="283" spans="1:8" ht="15.5" x14ac:dyDescent="0.35">
      <c r="A283" s="25" t="s">
        <v>84</v>
      </c>
      <c r="B283" s="17">
        <v>95869</v>
      </c>
      <c r="C283" s="17">
        <v>35871</v>
      </c>
      <c r="D283" s="60">
        <v>724</v>
      </c>
      <c r="E283" s="17">
        <v>311833608</v>
      </c>
      <c r="F283" s="17">
        <v>233176092</v>
      </c>
      <c r="G283" s="17">
        <v>78657517</v>
      </c>
      <c r="H283" s="17">
        <v>0</v>
      </c>
    </row>
    <row r="284" spans="1:8" ht="15.5" x14ac:dyDescent="0.35">
      <c r="A284" s="25" t="s">
        <v>85</v>
      </c>
      <c r="B284" s="17">
        <v>99779</v>
      </c>
      <c r="C284" s="17">
        <v>37253</v>
      </c>
      <c r="D284" s="60">
        <v>727</v>
      </c>
      <c r="E284" s="17">
        <v>324900976</v>
      </c>
      <c r="F284" s="17">
        <v>224808409</v>
      </c>
      <c r="G284" s="17">
        <v>100092567</v>
      </c>
      <c r="H284" s="17">
        <v>0</v>
      </c>
    </row>
    <row r="285" spans="1:8" ht="15.5" x14ac:dyDescent="0.35">
      <c r="A285" s="26">
        <v>2012</v>
      </c>
      <c r="B285" s="17">
        <v>96022</v>
      </c>
      <c r="C285" s="17">
        <v>36123</v>
      </c>
      <c r="D285" s="60">
        <v>736</v>
      </c>
      <c r="E285" s="17">
        <v>319016077</v>
      </c>
      <c r="F285" s="17">
        <v>223868606</v>
      </c>
      <c r="G285" s="17">
        <v>95147471</v>
      </c>
      <c r="H285" s="17">
        <v>0</v>
      </c>
    </row>
    <row r="286" spans="1:8" ht="15.5" x14ac:dyDescent="0.35">
      <c r="A286" s="26">
        <v>2013</v>
      </c>
      <c r="B286" s="17">
        <v>93365</v>
      </c>
      <c r="C286" s="17">
        <v>35001</v>
      </c>
      <c r="D286" s="60">
        <v>736</v>
      </c>
      <c r="E286" s="17">
        <v>308933360</v>
      </c>
      <c r="F286" s="17">
        <v>225150794</v>
      </c>
      <c r="G286" s="17">
        <v>83782566</v>
      </c>
      <c r="H286" s="17">
        <v>0</v>
      </c>
    </row>
    <row r="287" spans="1:8" ht="15.5" x14ac:dyDescent="0.35">
      <c r="A287" s="26">
        <v>2014</v>
      </c>
      <c r="B287" s="17">
        <v>88468</v>
      </c>
      <c r="C287" s="17">
        <v>33043</v>
      </c>
      <c r="D287" s="60">
        <v>719</v>
      </c>
      <c r="E287" s="17">
        <v>285234763</v>
      </c>
      <c r="F287" s="17">
        <v>202203048</v>
      </c>
      <c r="G287" s="17">
        <v>83031715</v>
      </c>
      <c r="H287" s="17">
        <v>0</v>
      </c>
    </row>
    <row r="288" spans="1:8" ht="15.5" x14ac:dyDescent="0.35">
      <c r="A288" s="26">
        <v>2015</v>
      </c>
      <c r="B288" s="17">
        <v>83771</v>
      </c>
      <c r="C288" s="17">
        <v>31056</v>
      </c>
      <c r="D288" s="60">
        <v>722</v>
      </c>
      <c r="E288" s="17">
        <v>268969789</v>
      </c>
      <c r="F288" s="17">
        <v>186962951</v>
      </c>
      <c r="G288" s="17">
        <v>82006838</v>
      </c>
      <c r="H288" s="17">
        <v>0</v>
      </c>
    </row>
    <row r="289" spans="1:8" ht="15.5" x14ac:dyDescent="0.35">
      <c r="A289" s="26">
        <v>2016</v>
      </c>
      <c r="B289" s="17">
        <v>84238</v>
      </c>
      <c r="C289" s="17">
        <v>30532</v>
      </c>
      <c r="D289" s="60">
        <v>795</v>
      </c>
      <c r="E289" s="17">
        <v>291211875</v>
      </c>
      <c r="F289" s="17">
        <v>181349894</v>
      </c>
      <c r="G289" s="17">
        <v>109861981</v>
      </c>
      <c r="H289" s="17">
        <v>0</v>
      </c>
    </row>
    <row r="290" spans="1:8" ht="15.5" x14ac:dyDescent="0.35">
      <c r="A290" s="26">
        <v>2017</v>
      </c>
      <c r="B290" s="17">
        <v>87483</v>
      </c>
      <c r="C290" s="17">
        <v>31013</v>
      </c>
      <c r="D290" s="60">
        <v>810</v>
      </c>
      <c r="E290" s="17">
        <v>301390468</v>
      </c>
      <c r="F290" s="17">
        <v>209889617</v>
      </c>
      <c r="G290" s="17">
        <v>91500850</v>
      </c>
      <c r="H290" s="17">
        <v>0</v>
      </c>
    </row>
    <row r="291" spans="1:8" ht="15.5" x14ac:dyDescent="0.35">
      <c r="A291" s="26">
        <v>2018</v>
      </c>
      <c r="B291" s="17">
        <v>83774</v>
      </c>
      <c r="C291" s="17">
        <v>29512</v>
      </c>
      <c r="D291" s="60">
        <v>799</v>
      </c>
      <c r="E291" s="17">
        <v>282981667</v>
      </c>
      <c r="F291" s="17">
        <v>192377901</v>
      </c>
      <c r="G291" s="17">
        <v>90603766</v>
      </c>
      <c r="H291" s="17">
        <v>0</v>
      </c>
    </row>
    <row r="292" spans="1:8" ht="15.5" x14ac:dyDescent="0.35">
      <c r="A292" s="26">
        <v>2019</v>
      </c>
      <c r="B292" s="17">
        <v>75729</v>
      </c>
      <c r="C292" s="17">
        <v>26921</v>
      </c>
      <c r="D292" s="60">
        <v>797</v>
      </c>
      <c r="E292" s="17">
        <v>257431364</v>
      </c>
      <c r="F292" s="17">
        <v>176410952</v>
      </c>
      <c r="G292" s="17">
        <v>81020413</v>
      </c>
      <c r="H292" s="17">
        <v>0</v>
      </c>
    </row>
    <row r="293" spans="1:8" ht="15.5" x14ac:dyDescent="0.35">
      <c r="A293" s="26">
        <v>2020</v>
      </c>
      <c r="B293" s="17">
        <v>74636</v>
      </c>
      <c r="C293" s="17">
        <v>26593</v>
      </c>
      <c r="D293" s="60">
        <v>845</v>
      </c>
      <c r="E293" s="17">
        <v>269810176</v>
      </c>
      <c r="F293" s="17">
        <v>168183497</v>
      </c>
      <c r="G293" s="17">
        <v>101626679</v>
      </c>
      <c r="H293" s="17">
        <v>0</v>
      </c>
    </row>
    <row r="294" spans="1:8" ht="15.5" x14ac:dyDescent="0.35">
      <c r="A294" s="26">
        <v>2021</v>
      </c>
      <c r="B294" s="17">
        <v>91509</v>
      </c>
      <c r="C294" s="17">
        <v>32386</v>
      </c>
      <c r="D294" s="60">
        <v>988</v>
      </c>
      <c r="E294" s="17">
        <v>383875219</v>
      </c>
      <c r="F294" s="17">
        <v>245146302</v>
      </c>
      <c r="G294" s="17">
        <v>138728917</v>
      </c>
      <c r="H294" s="17">
        <v>0</v>
      </c>
    </row>
    <row r="295" spans="1:8" ht="15.5" x14ac:dyDescent="0.35">
      <c r="A295" s="26">
        <v>2022</v>
      </c>
      <c r="B295" s="17">
        <v>73998</v>
      </c>
      <c r="C295" s="17">
        <v>26792</v>
      </c>
      <c r="D295" s="60">
        <v>1034</v>
      </c>
      <c r="E295" s="17">
        <v>332304316</v>
      </c>
      <c r="F295" s="17">
        <v>166835546</v>
      </c>
      <c r="G295" s="17">
        <v>165468770</v>
      </c>
      <c r="H295" s="17">
        <v>0</v>
      </c>
    </row>
    <row r="296" spans="1:8" ht="15.5" x14ac:dyDescent="0.35">
      <c r="A296" s="26">
        <v>2023</v>
      </c>
      <c r="B296" s="17">
        <v>63523</v>
      </c>
      <c r="C296" s="17">
        <v>23262</v>
      </c>
      <c r="D296" s="60">
        <v>1098</v>
      </c>
      <c r="E296" s="17">
        <v>306553010</v>
      </c>
      <c r="F296" s="17">
        <v>238814118</v>
      </c>
      <c r="G296" s="17">
        <v>67738892</v>
      </c>
      <c r="H296" s="17">
        <v>0</v>
      </c>
    </row>
    <row r="297" spans="1:8" ht="15.5" x14ac:dyDescent="0.35">
      <c r="A297" s="26">
        <v>2024</v>
      </c>
      <c r="B297" s="17">
        <v>59252</v>
      </c>
      <c r="C297" s="17">
        <v>21841</v>
      </c>
      <c r="D297" s="60">
        <v>1107</v>
      </c>
      <c r="E297" s="17">
        <v>290009876</v>
      </c>
      <c r="F297" s="17">
        <v>221036281</v>
      </c>
      <c r="G297" s="17">
        <v>68973595</v>
      </c>
      <c r="H297" s="17">
        <v>0</v>
      </c>
    </row>
    <row r="298" spans="1:8" ht="15.5" x14ac:dyDescent="0.35">
      <c r="A298" s="26">
        <v>2025</v>
      </c>
      <c r="B298" s="17">
        <v>59800</v>
      </c>
      <c r="C298" s="17">
        <v>21853</v>
      </c>
      <c r="D298" s="60">
        <v>1173</v>
      </c>
      <c r="E298" s="17">
        <v>307585535</v>
      </c>
      <c r="F298" s="17">
        <v>227187985</v>
      </c>
      <c r="G298" s="17">
        <v>80397551</v>
      </c>
      <c r="H298" s="17">
        <v>0</v>
      </c>
    </row>
    <row r="299" spans="1:8" ht="15.5" x14ac:dyDescent="0.35">
      <c r="A299" s="26" t="s">
        <v>50</v>
      </c>
      <c r="B299" s="17"/>
      <c r="C299" s="17"/>
      <c r="D299" s="35"/>
      <c r="E299" s="17"/>
      <c r="F299" s="17"/>
      <c r="G299" s="17"/>
      <c r="H299" s="21"/>
    </row>
    <row r="300" spans="1:8" ht="15.5" x14ac:dyDescent="0.35">
      <c r="A300" s="26">
        <v>2026</v>
      </c>
      <c r="B300" s="17">
        <v>65096</v>
      </c>
      <c r="C300" s="17">
        <v>23596</v>
      </c>
      <c r="D300" s="60">
        <v>1241</v>
      </c>
      <c r="E300" s="17">
        <v>351310877</v>
      </c>
      <c r="F300" s="17">
        <v>252431788</v>
      </c>
      <c r="G300" s="17">
        <v>98879089</v>
      </c>
      <c r="H300" s="17">
        <v>0</v>
      </c>
    </row>
    <row r="301" spans="1:8" ht="15.5" x14ac:dyDescent="0.35">
      <c r="A301" s="26">
        <v>2027</v>
      </c>
      <c r="B301" s="17">
        <v>69220</v>
      </c>
      <c r="C301" s="17">
        <v>25248</v>
      </c>
      <c r="D301" s="60">
        <v>1328</v>
      </c>
      <c r="E301" s="17">
        <v>402467319</v>
      </c>
      <c r="F301" s="17">
        <v>281876814</v>
      </c>
      <c r="G301" s="17">
        <v>120590505</v>
      </c>
      <c r="H301" s="17">
        <v>0</v>
      </c>
    </row>
    <row r="302" spans="1:8" ht="15.5" x14ac:dyDescent="0.35">
      <c r="A302" s="26">
        <v>2028</v>
      </c>
      <c r="B302" s="17">
        <v>70284</v>
      </c>
      <c r="C302" s="17">
        <v>25636</v>
      </c>
      <c r="D302" s="60">
        <v>1365</v>
      </c>
      <c r="E302" s="17">
        <v>420006671</v>
      </c>
      <c r="F302" s="17">
        <v>279351183</v>
      </c>
      <c r="G302" s="17">
        <v>128099232</v>
      </c>
      <c r="H302" s="17">
        <v>12556256</v>
      </c>
    </row>
    <row r="303" spans="1:8" ht="15.5" x14ac:dyDescent="0.35">
      <c r="A303" s="26">
        <v>2029</v>
      </c>
      <c r="B303" s="17">
        <v>70786</v>
      </c>
      <c r="C303" s="17">
        <v>25819</v>
      </c>
      <c r="D303" s="60">
        <v>1398</v>
      </c>
      <c r="E303" s="17">
        <v>433141692</v>
      </c>
      <c r="F303" s="17">
        <v>283773549</v>
      </c>
      <c r="G303" s="17">
        <v>132111925</v>
      </c>
      <c r="H303" s="17">
        <v>17256218</v>
      </c>
    </row>
    <row r="304" spans="1:8" ht="15.5" x14ac:dyDescent="0.35">
      <c r="A304" s="31"/>
      <c r="B304" s="32"/>
      <c r="C304" s="32"/>
      <c r="D304" s="32"/>
      <c r="E304" s="32"/>
      <c r="F304" s="32"/>
      <c r="G304" s="32"/>
      <c r="H304" s="32"/>
    </row>
    <row r="305" spans="1:8" ht="15.5" x14ac:dyDescent="0.35">
      <c r="A305" s="32" t="s">
        <v>64</v>
      </c>
      <c r="B305" s="32"/>
      <c r="C305" s="32"/>
      <c r="D305" s="32"/>
      <c r="E305" s="32"/>
      <c r="F305" s="32"/>
      <c r="G305" s="32"/>
      <c r="H305" s="32"/>
    </row>
    <row r="306" spans="1:8" ht="15.5" x14ac:dyDescent="0.35">
      <c r="A306" s="32" t="s">
        <v>90</v>
      </c>
      <c r="B306" s="32"/>
      <c r="C306" s="32"/>
      <c r="D306" s="32"/>
      <c r="E306" s="32"/>
      <c r="F306" s="32"/>
      <c r="G306" s="32"/>
      <c r="H306" s="32"/>
    </row>
    <row r="307" spans="1:8" ht="15.5" x14ac:dyDescent="0.35">
      <c r="A307" s="31" t="s">
        <v>96</v>
      </c>
      <c r="B307" s="32"/>
      <c r="C307" s="32"/>
      <c r="D307" s="32"/>
      <c r="E307" s="32"/>
      <c r="F307" s="32"/>
      <c r="G307" s="32"/>
      <c r="H307" s="32"/>
    </row>
    <row r="308" spans="1:8" ht="15.5" x14ac:dyDescent="0.35">
      <c r="A308" s="17"/>
      <c r="B308" s="17"/>
      <c r="C308" s="17"/>
      <c r="D308" s="17"/>
      <c r="E308" s="17"/>
      <c r="F308" s="17"/>
      <c r="G308" s="17"/>
      <c r="H308" s="17"/>
    </row>
    <row r="309" spans="1:8" ht="15.5" x14ac:dyDescent="0.35">
      <c r="A309" s="34"/>
      <c r="B309" s="34"/>
      <c r="C309" s="34"/>
      <c r="D309" s="25" t="s">
        <v>33</v>
      </c>
      <c r="E309" s="34"/>
      <c r="F309" s="34"/>
      <c r="G309" s="34"/>
      <c r="H309" s="34"/>
    </row>
    <row r="310" spans="1:8" ht="15.5" x14ac:dyDescent="0.35">
      <c r="A310" s="34"/>
      <c r="B310" s="18" t="s">
        <v>33</v>
      </c>
      <c r="C310" s="18" t="s">
        <v>33</v>
      </c>
      <c r="D310" s="25" t="s">
        <v>36</v>
      </c>
      <c r="E310" s="25" t="s">
        <v>34</v>
      </c>
      <c r="F310" s="34"/>
      <c r="G310" s="34"/>
      <c r="H310" s="34"/>
    </row>
    <row r="311" spans="1:8" ht="15.5" x14ac:dyDescent="0.35">
      <c r="A311" s="25" t="s">
        <v>35</v>
      </c>
      <c r="B311" s="18" t="s">
        <v>36</v>
      </c>
      <c r="C311" s="18" t="s">
        <v>36</v>
      </c>
      <c r="D311" s="25" t="s">
        <v>68</v>
      </c>
      <c r="E311" s="25" t="s">
        <v>37</v>
      </c>
      <c r="F311" s="25" t="s">
        <v>38</v>
      </c>
      <c r="G311" s="25" t="s">
        <v>39</v>
      </c>
      <c r="H311" s="25"/>
    </row>
    <row r="312" spans="1:8" ht="15.5" x14ac:dyDescent="0.35">
      <c r="A312" s="25" t="s">
        <v>41</v>
      </c>
      <c r="B312" s="18" t="s">
        <v>42</v>
      </c>
      <c r="C312" s="18" t="s">
        <v>69</v>
      </c>
      <c r="D312" s="18" t="s">
        <v>70</v>
      </c>
      <c r="E312" s="18" t="s">
        <v>43</v>
      </c>
      <c r="F312" s="18" t="s">
        <v>44</v>
      </c>
      <c r="G312" s="18" t="s">
        <v>44</v>
      </c>
      <c r="H312" s="18"/>
    </row>
    <row r="313" spans="1:8" ht="15.5" x14ac:dyDescent="0.35">
      <c r="A313" s="25" t="s">
        <v>71</v>
      </c>
      <c r="B313" s="18" t="s">
        <v>48</v>
      </c>
      <c r="C313" s="18" t="s">
        <v>48</v>
      </c>
      <c r="D313" s="18" t="s">
        <v>48</v>
      </c>
      <c r="E313" s="18" t="s">
        <v>48</v>
      </c>
      <c r="F313" s="18" t="s">
        <v>48</v>
      </c>
      <c r="G313" s="18" t="s">
        <v>48</v>
      </c>
      <c r="H313" s="18"/>
    </row>
    <row r="314" spans="1:8" ht="15.5" x14ac:dyDescent="0.35">
      <c r="A314" s="25" t="s">
        <v>49</v>
      </c>
      <c r="B314" s="18"/>
      <c r="C314" s="18"/>
      <c r="D314" s="18"/>
      <c r="E314" s="18"/>
      <c r="F314" s="18"/>
      <c r="G314" s="18"/>
      <c r="H314" s="18"/>
    </row>
    <row r="315" spans="1:8" ht="15.5" x14ac:dyDescent="0.35">
      <c r="A315" s="26">
        <v>2013</v>
      </c>
      <c r="B315" s="17">
        <v>0</v>
      </c>
      <c r="C315" s="17">
        <v>0</v>
      </c>
      <c r="D315" s="60">
        <v>0</v>
      </c>
      <c r="E315" s="17">
        <v>0</v>
      </c>
      <c r="F315" s="17">
        <v>0</v>
      </c>
      <c r="G315" s="17">
        <v>0</v>
      </c>
      <c r="H315" s="21"/>
    </row>
    <row r="316" spans="1:8" ht="15.5" x14ac:dyDescent="0.35">
      <c r="A316" s="26">
        <v>2014</v>
      </c>
      <c r="B316" s="17">
        <v>0</v>
      </c>
      <c r="C316" s="17">
        <v>0</v>
      </c>
      <c r="D316" s="60">
        <v>0</v>
      </c>
      <c r="E316" s="17">
        <v>0</v>
      </c>
      <c r="F316" s="17">
        <v>0</v>
      </c>
      <c r="G316" s="17">
        <v>0</v>
      </c>
      <c r="H316" s="17"/>
    </row>
    <row r="317" spans="1:8" ht="15.5" x14ac:dyDescent="0.35">
      <c r="A317" s="26">
        <v>2015</v>
      </c>
      <c r="B317" s="17">
        <v>0</v>
      </c>
      <c r="C317" s="17">
        <v>0</v>
      </c>
      <c r="D317" s="60">
        <v>0</v>
      </c>
      <c r="E317" s="17">
        <v>0</v>
      </c>
      <c r="F317" s="17">
        <v>0</v>
      </c>
      <c r="G317" s="17">
        <v>0</v>
      </c>
      <c r="H317" s="17"/>
    </row>
    <row r="318" spans="1:8" ht="15.5" x14ac:dyDescent="0.35">
      <c r="A318" s="26">
        <v>2016</v>
      </c>
      <c r="B318" s="17">
        <v>51721</v>
      </c>
      <c r="C318" s="17">
        <v>16763</v>
      </c>
      <c r="D318" s="60">
        <v>117</v>
      </c>
      <c r="E318" s="17">
        <v>23582105</v>
      </c>
      <c r="F318" s="17">
        <v>11008788</v>
      </c>
      <c r="G318" s="17">
        <v>12573317</v>
      </c>
      <c r="H318" s="17"/>
    </row>
    <row r="319" spans="1:8" ht="15.5" x14ac:dyDescent="0.35">
      <c r="A319" s="26">
        <v>2017</v>
      </c>
      <c r="B319" s="17">
        <v>63384</v>
      </c>
      <c r="C319" s="17">
        <v>21491</v>
      </c>
      <c r="D319" s="60">
        <v>120</v>
      </c>
      <c r="E319" s="17">
        <v>31003492</v>
      </c>
      <c r="F319" s="17">
        <v>17445549</v>
      </c>
      <c r="G319" s="17">
        <v>13557943</v>
      </c>
      <c r="H319" s="17"/>
    </row>
    <row r="320" spans="1:8" ht="15.5" x14ac:dyDescent="0.35">
      <c r="A320" s="26">
        <v>2018</v>
      </c>
      <c r="B320" s="17">
        <v>64133</v>
      </c>
      <c r="C320" s="17">
        <v>22368</v>
      </c>
      <c r="D320" s="60">
        <v>113</v>
      </c>
      <c r="E320" s="17">
        <v>30348951</v>
      </c>
      <c r="F320" s="17">
        <v>17332623</v>
      </c>
      <c r="G320" s="17">
        <v>13016328</v>
      </c>
      <c r="H320" s="17"/>
    </row>
    <row r="321" spans="1:8" ht="15.5" x14ac:dyDescent="0.35">
      <c r="A321" s="26">
        <v>2019</v>
      </c>
      <c r="B321" s="17">
        <v>57760</v>
      </c>
      <c r="C321" s="17">
        <v>20371</v>
      </c>
      <c r="D321" s="60">
        <v>113</v>
      </c>
      <c r="E321" s="17">
        <v>27540575</v>
      </c>
      <c r="F321" s="17">
        <v>15826516</v>
      </c>
      <c r="G321" s="17">
        <v>11714059</v>
      </c>
      <c r="H321" s="17"/>
    </row>
    <row r="322" spans="1:8" ht="15.5" x14ac:dyDescent="0.35">
      <c r="A322" s="26">
        <v>2020</v>
      </c>
      <c r="B322" s="17">
        <v>56948</v>
      </c>
      <c r="C322" s="17">
        <v>20091</v>
      </c>
      <c r="D322" s="60">
        <v>113</v>
      </c>
      <c r="E322" s="17">
        <v>27254891</v>
      </c>
      <c r="F322" s="17">
        <v>14877876</v>
      </c>
      <c r="G322" s="17">
        <v>12377015</v>
      </c>
      <c r="H322" s="17"/>
    </row>
    <row r="323" spans="1:8" ht="15.5" x14ac:dyDescent="0.35">
      <c r="A323" s="26">
        <v>2021</v>
      </c>
      <c r="B323" s="17">
        <v>69505</v>
      </c>
      <c r="C323" s="17">
        <v>24385</v>
      </c>
      <c r="D323" s="60">
        <v>113</v>
      </c>
      <c r="E323" s="17">
        <v>32924147</v>
      </c>
      <c r="F323" s="17">
        <v>14722326</v>
      </c>
      <c r="G323" s="17">
        <v>18201821</v>
      </c>
      <c r="H323" s="17"/>
    </row>
    <row r="324" spans="1:8" ht="15.5" x14ac:dyDescent="0.35">
      <c r="A324" s="26">
        <v>2022</v>
      </c>
      <c r="B324" s="17">
        <v>54229</v>
      </c>
      <c r="C324" s="17">
        <v>19325</v>
      </c>
      <c r="D324" s="60">
        <v>114</v>
      </c>
      <c r="E324" s="17">
        <v>26468102</v>
      </c>
      <c r="F324" s="17">
        <v>14810562</v>
      </c>
      <c r="G324" s="17">
        <v>11657540</v>
      </c>
      <c r="H324" s="17"/>
    </row>
    <row r="325" spans="1:8" ht="15.5" x14ac:dyDescent="0.35">
      <c r="A325" s="26">
        <v>2023</v>
      </c>
      <c r="B325" s="17">
        <v>47848</v>
      </c>
      <c r="C325" s="17">
        <v>17117</v>
      </c>
      <c r="D325" s="60">
        <v>115</v>
      </c>
      <c r="E325" s="17">
        <v>23653572</v>
      </c>
      <c r="F325" s="17">
        <v>13473810</v>
      </c>
      <c r="G325" s="17">
        <v>10179762</v>
      </c>
      <c r="H325" s="17"/>
    </row>
    <row r="326" spans="1:8" ht="15.5" x14ac:dyDescent="0.35">
      <c r="A326" s="26">
        <v>2024</v>
      </c>
      <c r="B326" s="17">
        <v>47088</v>
      </c>
      <c r="C326" s="17">
        <v>16850</v>
      </c>
      <c r="D326" s="60">
        <v>115</v>
      </c>
      <c r="E326" s="17">
        <v>23226542</v>
      </c>
      <c r="F326" s="17">
        <v>13232200</v>
      </c>
      <c r="G326" s="17">
        <v>9994342</v>
      </c>
      <c r="H326" s="17"/>
    </row>
    <row r="327" spans="1:8" ht="15.5" x14ac:dyDescent="0.35">
      <c r="A327" s="26">
        <v>2025</v>
      </c>
      <c r="B327" s="17">
        <v>47724</v>
      </c>
      <c r="C327" s="17">
        <v>16970</v>
      </c>
      <c r="D327" s="60">
        <v>118</v>
      </c>
      <c r="E327" s="17">
        <v>24068605</v>
      </c>
      <c r="F327" s="17">
        <v>13333500</v>
      </c>
      <c r="G327" s="17">
        <v>10735105</v>
      </c>
      <c r="H327" s="17"/>
    </row>
    <row r="328" spans="1:8" ht="15.5" x14ac:dyDescent="0.35">
      <c r="A328" s="26" t="s">
        <v>50</v>
      </c>
      <c r="B328" s="17"/>
      <c r="C328" s="17"/>
      <c r="D328" s="35"/>
      <c r="E328" s="17"/>
      <c r="F328" s="17"/>
      <c r="G328" s="17"/>
      <c r="H328" s="17"/>
    </row>
    <row r="329" spans="1:8" ht="15.5" x14ac:dyDescent="0.35">
      <c r="A329" s="26">
        <v>2026</v>
      </c>
      <c r="B329" s="17">
        <v>52322</v>
      </c>
      <c r="C329" s="17">
        <v>18439</v>
      </c>
      <c r="D329" s="60">
        <v>121</v>
      </c>
      <c r="E329" s="17">
        <v>26681893</v>
      </c>
      <c r="F329" s="17">
        <v>14357539</v>
      </c>
      <c r="G329" s="17">
        <v>12324354</v>
      </c>
      <c r="H329" s="17"/>
    </row>
    <row r="330" spans="1:8" ht="15.5" x14ac:dyDescent="0.35">
      <c r="A330" s="26">
        <v>2027</v>
      </c>
      <c r="B330" s="17">
        <v>55586</v>
      </c>
      <c r="C330" s="17">
        <v>19667</v>
      </c>
      <c r="D330" s="60">
        <v>124</v>
      </c>
      <c r="E330" s="17">
        <v>29281291</v>
      </c>
      <c r="F330" s="17">
        <v>15750679</v>
      </c>
      <c r="G330" s="17">
        <v>13530612</v>
      </c>
      <c r="H330" s="17"/>
    </row>
    <row r="331" spans="1:8" ht="15.5" x14ac:dyDescent="0.35">
      <c r="A331" s="26">
        <v>2028</v>
      </c>
      <c r="B331" s="17">
        <v>56440</v>
      </c>
      <c r="C331" s="17">
        <v>19969</v>
      </c>
      <c r="D331" s="60">
        <v>127</v>
      </c>
      <c r="E331" s="17">
        <v>30530732</v>
      </c>
      <c r="F331" s="17">
        <v>16422765</v>
      </c>
      <c r="G331" s="17">
        <v>14107967</v>
      </c>
      <c r="H331" s="17"/>
    </row>
    <row r="332" spans="1:8" ht="15.5" x14ac:dyDescent="0.35">
      <c r="A332" s="26">
        <v>2029</v>
      </c>
      <c r="B332" s="17">
        <v>56844</v>
      </c>
      <c r="C332" s="17">
        <v>20111</v>
      </c>
      <c r="D332" s="60">
        <v>131</v>
      </c>
      <c r="E332" s="17">
        <v>31552519</v>
      </c>
      <c r="F332" s="17">
        <v>16972394</v>
      </c>
      <c r="G332" s="17">
        <v>14580125</v>
      </c>
      <c r="H332" s="17"/>
    </row>
  </sheetData>
  <mergeCells count="1">
    <mergeCell ref="A139:G1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132A1-3E40-4F31-A726-A984D46A721D}">
  <dimension ref="A1:G229"/>
  <sheetViews>
    <sheetView topLeftCell="A217" workbookViewId="0">
      <selection activeCell="E165" sqref="E165"/>
    </sheetView>
  </sheetViews>
  <sheetFormatPr defaultRowHeight="15.5" x14ac:dyDescent="0.35"/>
  <cols>
    <col min="1" max="4" width="15.7265625" style="17" customWidth="1"/>
    <col min="5" max="7" width="15" style="17" customWidth="1"/>
  </cols>
  <sheetData>
    <row r="1" spans="1:7" x14ac:dyDescent="0.35">
      <c r="A1" s="32" t="s">
        <v>1</v>
      </c>
      <c r="B1" s="32"/>
      <c r="C1" s="32"/>
      <c r="D1" s="32"/>
      <c r="E1" s="32"/>
      <c r="F1" s="32"/>
      <c r="G1" s="32"/>
    </row>
    <row r="2" spans="1:7" x14ac:dyDescent="0.35">
      <c r="A2" s="31" t="s">
        <v>97</v>
      </c>
      <c r="B2" s="32"/>
      <c r="C2" s="32"/>
      <c r="D2" s="32"/>
      <c r="E2" s="32"/>
      <c r="F2" s="32"/>
      <c r="G2" s="32"/>
    </row>
    <row r="3" spans="1:7" x14ac:dyDescent="0.35">
      <c r="A3" s="32" t="s">
        <v>98</v>
      </c>
      <c r="B3" s="32"/>
      <c r="C3" s="32"/>
      <c r="D3" s="32"/>
      <c r="E3" s="32"/>
      <c r="F3" s="32"/>
      <c r="G3" s="32"/>
    </row>
    <row r="5" spans="1:7" x14ac:dyDescent="0.35">
      <c r="C5" s="25" t="s">
        <v>33</v>
      </c>
      <c r="D5" s="25" t="s">
        <v>34</v>
      </c>
    </row>
    <row r="6" spans="1:7" x14ac:dyDescent="0.35">
      <c r="A6" s="25"/>
      <c r="B6" s="25" t="s">
        <v>33</v>
      </c>
      <c r="C6" s="25" t="s">
        <v>36</v>
      </c>
      <c r="D6" s="25" t="s">
        <v>37</v>
      </c>
      <c r="E6" s="25"/>
      <c r="F6" s="25"/>
      <c r="G6" s="25"/>
    </row>
    <row r="7" spans="1:7" x14ac:dyDescent="0.35">
      <c r="A7" s="25" t="s">
        <v>35</v>
      </c>
      <c r="B7" s="25" t="s">
        <v>36</v>
      </c>
      <c r="C7" s="25" t="s">
        <v>99</v>
      </c>
      <c r="D7" s="25" t="s">
        <v>100</v>
      </c>
      <c r="E7" s="25" t="s">
        <v>38</v>
      </c>
      <c r="F7" s="25" t="s">
        <v>39</v>
      </c>
      <c r="G7" s="25" t="s">
        <v>101</v>
      </c>
    </row>
    <row r="8" spans="1:7" x14ac:dyDescent="0.35">
      <c r="A8" s="25" t="s">
        <v>41</v>
      </c>
      <c r="B8" s="25" t="s">
        <v>103</v>
      </c>
      <c r="C8" s="25" t="s">
        <v>104</v>
      </c>
      <c r="D8" s="25" t="s">
        <v>43</v>
      </c>
      <c r="E8" s="25" t="s">
        <v>44</v>
      </c>
      <c r="F8" s="25" t="s">
        <v>44</v>
      </c>
      <c r="G8" s="25" t="s">
        <v>44</v>
      </c>
    </row>
    <row r="9" spans="1:7" x14ac:dyDescent="0.35">
      <c r="A9" s="25" t="s">
        <v>105</v>
      </c>
      <c r="B9" s="25" t="s">
        <v>47</v>
      </c>
      <c r="C9" s="25" t="s">
        <v>47</v>
      </c>
      <c r="D9" s="25" t="s">
        <v>47</v>
      </c>
      <c r="E9" s="25" t="s">
        <v>47</v>
      </c>
      <c r="F9" s="25" t="s">
        <v>47</v>
      </c>
      <c r="G9" s="25" t="s">
        <v>47</v>
      </c>
    </row>
    <row r="11" spans="1:7" x14ac:dyDescent="0.35">
      <c r="B11" s="34" t="s">
        <v>17</v>
      </c>
    </row>
    <row r="12" spans="1:7" x14ac:dyDescent="0.35">
      <c r="A12" s="25" t="s">
        <v>49</v>
      </c>
    </row>
    <row r="13" spans="1:7" x14ac:dyDescent="0.35">
      <c r="A13" s="25" t="s">
        <v>73</v>
      </c>
      <c r="B13" s="17">
        <v>9788</v>
      </c>
      <c r="C13" s="58">
        <v>655</v>
      </c>
      <c r="D13" s="17">
        <v>76946212</v>
      </c>
      <c r="E13" s="17">
        <v>32862866</v>
      </c>
      <c r="F13" s="17">
        <v>44083346</v>
      </c>
      <c r="G13" s="21"/>
    </row>
    <row r="14" spans="1:7" x14ac:dyDescent="0.35">
      <c r="A14" s="25" t="s">
        <v>74</v>
      </c>
      <c r="B14" s="17">
        <v>9670</v>
      </c>
      <c r="C14" s="58">
        <v>718</v>
      </c>
      <c r="D14" s="17">
        <v>83297718</v>
      </c>
      <c r="E14" s="17">
        <v>19941528</v>
      </c>
      <c r="F14" s="17">
        <v>63356190</v>
      </c>
    </row>
    <row r="15" spans="1:7" x14ac:dyDescent="0.35">
      <c r="A15" s="25" t="s">
        <v>75</v>
      </c>
      <c r="B15" s="17">
        <v>9086</v>
      </c>
      <c r="C15" s="58">
        <v>803</v>
      </c>
      <c r="D15" s="17">
        <v>87553769</v>
      </c>
      <c r="E15" s="17">
        <v>37690766</v>
      </c>
      <c r="F15" s="17">
        <v>49863003</v>
      </c>
    </row>
    <row r="16" spans="1:7" x14ac:dyDescent="0.35">
      <c r="A16" s="25" t="s">
        <v>76</v>
      </c>
      <c r="B16" s="17">
        <v>9348</v>
      </c>
      <c r="C16" s="58">
        <v>897</v>
      </c>
      <c r="D16" s="17">
        <v>100576280</v>
      </c>
      <c r="E16" s="17">
        <v>43475471</v>
      </c>
      <c r="F16" s="17">
        <v>57100809</v>
      </c>
    </row>
    <row r="17" spans="1:6" x14ac:dyDescent="0.35">
      <c r="A17" s="25" t="s">
        <v>77</v>
      </c>
      <c r="B17" s="17">
        <v>10198</v>
      </c>
      <c r="C17" s="58">
        <v>952</v>
      </c>
      <c r="D17" s="17">
        <v>116507149</v>
      </c>
      <c r="E17" s="17">
        <v>44971600</v>
      </c>
      <c r="F17" s="17">
        <v>71535549</v>
      </c>
    </row>
    <row r="18" spans="1:6" x14ac:dyDescent="0.35">
      <c r="A18" s="25" t="s">
        <v>78</v>
      </c>
      <c r="B18" s="17">
        <v>9193</v>
      </c>
      <c r="C18" s="58">
        <v>866</v>
      </c>
      <c r="D18" s="17">
        <v>95558618</v>
      </c>
      <c r="E18" s="17">
        <v>30858618</v>
      </c>
      <c r="F18" s="17">
        <v>64700000</v>
      </c>
    </row>
    <row r="19" spans="1:6" x14ac:dyDescent="0.35">
      <c r="A19" s="25" t="s">
        <v>79</v>
      </c>
      <c r="B19" s="17">
        <v>8187</v>
      </c>
      <c r="C19" s="58">
        <v>890</v>
      </c>
      <c r="D19" s="17">
        <v>87475707</v>
      </c>
      <c r="E19" s="17">
        <v>41689465</v>
      </c>
      <c r="F19" s="17">
        <v>45786242</v>
      </c>
    </row>
    <row r="20" spans="1:6" x14ac:dyDescent="0.35">
      <c r="A20" s="25" t="s">
        <v>80</v>
      </c>
      <c r="B20" s="17">
        <v>8263</v>
      </c>
      <c r="C20" s="58">
        <v>944</v>
      </c>
      <c r="D20" s="17">
        <v>93568657</v>
      </c>
      <c r="E20" s="17">
        <v>46054396</v>
      </c>
      <c r="F20" s="17">
        <v>47514261</v>
      </c>
    </row>
    <row r="21" spans="1:6" x14ac:dyDescent="0.35">
      <c r="A21" s="25" t="s">
        <v>81</v>
      </c>
      <c r="B21" s="17">
        <v>8058</v>
      </c>
      <c r="C21" s="58">
        <v>1002</v>
      </c>
      <c r="D21" s="17">
        <v>96851055</v>
      </c>
      <c r="E21" s="17">
        <v>66303395</v>
      </c>
      <c r="F21" s="17">
        <v>30547660</v>
      </c>
    </row>
    <row r="22" spans="1:6" x14ac:dyDescent="0.35">
      <c r="A22" s="25" t="s">
        <v>82</v>
      </c>
      <c r="B22" s="17">
        <v>7788</v>
      </c>
      <c r="C22" s="58">
        <v>1034</v>
      </c>
      <c r="D22" s="17">
        <v>96674578</v>
      </c>
      <c r="E22" s="17">
        <v>52808887</v>
      </c>
      <c r="F22" s="17">
        <v>43865691</v>
      </c>
    </row>
    <row r="23" spans="1:6" x14ac:dyDescent="0.35">
      <c r="A23" s="25" t="s">
        <v>83</v>
      </c>
      <c r="B23" s="17">
        <v>8612</v>
      </c>
      <c r="C23" s="58">
        <v>976</v>
      </c>
      <c r="D23" s="17">
        <v>100911365</v>
      </c>
      <c r="E23" s="17">
        <v>36887347</v>
      </c>
      <c r="F23" s="17">
        <v>64024018</v>
      </c>
    </row>
    <row r="24" spans="1:6" x14ac:dyDescent="0.35">
      <c r="A24" s="25" t="s">
        <v>84</v>
      </c>
      <c r="B24" s="17">
        <v>9530</v>
      </c>
      <c r="C24" s="58">
        <v>945</v>
      </c>
      <c r="D24" s="17">
        <v>108053650</v>
      </c>
      <c r="E24" s="17">
        <v>56397854</v>
      </c>
      <c r="F24" s="17">
        <v>51655796</v>
      </c>
    </row>
    <row r="25" spans="1:6" x14ac:dyDescent="0.35">
      <c r="A25" s="25" t="s">
        <v>85</v>
      </c>
      <c r="B25" s="17">
        <v>9798</v>
      </c>
      <c r="C25" s="58">
        <v>961</v>
      </c>
      <c r="D25" s="17">
        <v>112966606</v>
      </c>
      <c r="E25" s="17">
        <v>72480036</v>
      </c>
      <c r="F25" s="17">
        <v>40486570</v>
      </c>
    </row>
    <row r="26" spans="1:6" x14ac:dyDescent="0.35">
      <c r="A26" s="26">
        <v>2012</v>
      </c>
      <c r="B26" s="17">
        <v>9343</v>
      </c>
      <c r="C26" s="58">
        <v>992</v>
      </c>
      <c r="D26" s="17">
        <v>111185723</v>
      </c>
      <c r="E26" s="17">
        <v>57233812</v>
      </c>
      <c r="F26" s="17">
        <v>53951911</v>
      </c>
    </row>
    <row r="27" spans="1:6" x14ac:dyDescent="0.35">
      <c r="A27" s="26">
        <v>2013</v>
      </c>
      <c r="B27" s="17">
        <v>8389</v>
      </c>
      <c r="C27" s="58">
        <v>1117</v>
      </c>
      <c r="D27" s="17">
        <v>112430022</v>
      </c>
      <c r="E27" s="17">
        <v>70250668</v>
      </c>
      <c r="F27" s="17">
        <v>42179354</v>
      </c>
    </row>
    <row r="28" spans="1:6" x14ac:dyDescent="0.35">
      <c r="A28" s="26">
        <v>2014</v>
      </c>
      <c r="B28" s="17">
        <v>8017</v>
      </c>
      <c r="C28" s="58">
        <v>1277</v>
      </c>
      <c r="D28" s="17">
        <v>122844578</v>
      </c>
      <c r="E28" s="17">
        <v>64025589</v>
      </c>
      <c r="F28" s="17">
        <v>58818989</v>
      </c>
    </row>
    <row r="29" spans="1:6" x14ac:dyDescent="0.35">
      <c r="A29" s="26">
        <v>2015</v>
      </c>
      <c r="B29" s="17">
        <v>7588</v>
      </c>
      <c r="C29" s="58">
        <v>1486</v>
      </c>
      <c r="D29" s="17">
        <v>135292306</v>
      </c>
      <c r="E29" s="17">
        <v>48435660</v>
      </c>
      <c r="F29" s="17">
        <v>86856646</v>
      </c>
    </row>
    <row r="30" spans="1:6" x14ac:dyDescent="0.35">
      <c r="A30" s="26">
        <v>2016</v>
      </c>
      <c r="B30" s="17">
        <v>7592</v>
      </c>
      <c r="C30" s="58">
        <v>1575</v>
      </c>
      <c r="D30" s="17">
        <v>143455918</v>
      </c>
      <c r="E30" s="17">
        <v>68735683</v>
      </c>
      <c r="F30" s="17">
        <v>74720235</v>
      </c>
    </row>
    <row r="31" spans="1:6" x14ac:dyDescent="0.35">
      <c r="A31" s="26">
        <v>2017</v>
      </c>
      <c r="B31" s="17">
        <v>7644</v>
      </c>
      <c r="C31" s="58">
        <v>1673</v>
      </c>
      <c r="D31" s="17">
        <v>153470452</v>
      </c>
      <c r="E31" s="17">
        <v>62971769</v>
      </c>
      <c r="F31" s="17">
        <v>90498683</v>
      </c>
    </row>
    <row r="32" spans="1:6" x14ac:dyDescent="0.35">
      <c r="A32" s="26">
        <v>2018</v>
      </c>
      <c r="B32" s="17">
        <v>7830</v>
      </c>
      <c r="C32" s="58">
        <v>1674</v>
      </c>
      <c r="D32" s="17">
        <v>157328661</v>
      </c>
      <c r="E32" s="17">
        <v>67875469</v>
      </c>
      <c r="F32" s="17">
        <v>89453192</v>
      </c>
    </row>
    <row r="33" spans="1:7" x14ac:dyDescent="0.35">
      <c r="A33" s="26">
        <v>2019</v>
      </c>
      <c r="B33" s="17">
        <v>8065</v>
      </c>
      <c r="C33" s="58">
        <v>1547</v>
      </c>
      <c r="D33" s="17">
        <v>149707001</v>
      </c>
      <c r="E33" s="17">
        <v>57119796</v>
      </c>
      <c r="F33" s="17">
        <v>92587205</v>
      </c>
    </row>
    <row r="34" spans="1:7" x14ac:dyDescent="0.35">
      <c r="A34" s="26">
        <v>2020</v>
      </c>
      <c r="B34" s="17">
        <v>7308</v>
      </c>
      <c r="C34" s="58">
        <v>1598</v>
      </c>
      <c r="D34" s="17">
        <v>140109009</v>
      </c>
      <c r="E34" s="17">
        <v>69996397</v>
      </c>
      <c r="F34" s="17">
        <v>70112612</v>
      </c>
    </row>
    <row r="35" spans="1:7" x14ac:dyDescent="0.35">
      <c r="A35" s="26">
        <v>2021</v>
      </c>
      <c r="B35" s="17">
        <v>5173</v>
      </c>
      <c r="C35" s="58">
        <v>1754</v>
      </c>
      <c r="D35" s="17">
        <v>108882323</v>
      </c>
      <c r="E35" s="17">
        <v>71592779</v>
      </c>
      <c r="F35" s="17">
        <v>37289544</v>
      </c>
    </row>
    <row r="36" spans="1:7" x14ac:dyDescent="0.35">
      <c r="A36" s="26">
        <v>2022</v>
      </c>
      <c r="B36" s="17">
        <v>4576</v>
      </c>
      <c r="C36" s="58">
        <v>1734</v>
      </c>
      <c r="D36" s="17">
        <v>95215825</v>
      </c>
      <c r="E36" s="17">
        <v>95215825</v>
      </c>
      <c r="F36" s="17">
        <v>0</v>
      </c>
    </row>
    <row r="37" spans="1:7" x14ac:dyDescent="0.35">
      <c r="A37" s="26">
        <v>2023</v>
      </c>
      <c r="B37" s="17">
        <v>4765</v>
      </c>
      <c r="C37" s="58">
        <v>1776</v>
      </c>
      <c r="D37" s="17">
        <v>101541931</v>
      </c>
      <c r="E37" s="17">
        <v>101541931</v>
      </c>
      <c r="F37" s="17">
        <v>0</v>
      </c>
      <c r="G37" s="51"/>
    </row>
    <row r="38" spans="1:7" x14ac:dyDescent="0.35">
      <c r="A38" s="26">
        <v>2024</v>
      </c>
      <c r="B38" s="17">
        <v>4860</v>
      </c>
      <c r="C38" s="58">
        <v>2137</v>
      </c>
      <c r="D38" s="17">
        <v>124635063</v>
      </c>
      <c r="E38" s="17">
        <v>122616063</v>
      </c>
      <c r="F38" s="17">
        <v>2019000</v>
      </c>
    </row>
    <row r="39" spans="1:7" x14ac:dyDescent="0.35">
      <c r="A39" s="26">
        <v>2025</v>
      </c>
      <c r="B39" s="17">
        <v>4864</v>
      </c>
      <c r="C39" s="58">
        <v>2562</v>
      </c>
      <c r="D39" s="17">
        <v>149510863</v>
      </c>
      <c r="E39" s="17">
        <v>97456591</v>
      </c>
      <c r="F39" s="17">
        <v>52054272</v>
      </c>
    </row>
    <row r="40" spans="1:7" x14ac:dyDescent="0.35">
      <c r="A40" s="17" t="s">
        <v>50</v>
      </c>
    </row>
    <row r="41" spans="1:7" x14ac:dyDescent="0.35">
      <c r="A41" s="26">
        <v>2026</v>
      </c>
      <c r="B41" s="17">
        <v>5287</v>
      </c>
      <c r="C41" s="58">
        <v>3001</v>
      </c>
      <c r="D41" s="17">
        <v>190416673</v>
      </c>
      <c r="E41" s="17">
        <v>119917945</v>
      </c>
      <c r="F41" s="17">
        <v>70498728</v>
      </c>
    </row>
    <row r="42" spans="1:7" x14ac:dyDescent="0.35">
      <c r="A42" s="26">
        <v>2027</v>
      </c>
      <c r="B42" s="17">
        <v>5854</v>
      </c>
      <c r="C42" s="58">
        <v>3170</v>
      </c>
      <c r="D42" s="17">
        <v>222683999</v>
      </c>
      <c r="E42" s="17">
        <v>109816685</v>
      </c>
      <c r="F42" s="17">
        <v>112867314</v>
      </c>
    </row>
    <row r="43" spans="1:7" x14ac:dyDescent="0.35">
      <c r="A43" s="26">
        <v>2028</v>
      </c>
      <c r="B43" s="17">
        <v>6185</v>
      </c>
      <c r="C43" s="58">
        <v>3351</v>
      </c>
      <c r="D43" s="17">
        <v>248722732</v>
      </c>
      <c r="E43" s="17">
        <v>110715732</v>
      </c>
      <c r="F43" s="17">
        <v>138007000</v>
      </c>
    </row>
    <row r="44" spans="1:7" x14ac:dyDescent="0.35">
      <c r="A44" s="26">
        <v>2029</v>
      </c>
      <c r="B44" s="17">
        <v>6281</v>
      </c>
      <c r="C44" s="58">
        <v>3589</v>
      </c>
      <c r="D44" s="17">
        <v>270535702</v>
      </c>
      <c r="E44" s="17">
        <v>113025256</v>
      </c>
      <c r="F44" s="17">
        <v>157510446</v>
      </c>
    </row>
    <row r="45" spans="1:7" x14ac:dyDescent="0.35">
      <c r="D45" s="50"/>
    </row>
    <row r="46" spans="1:7" x14ac:dyDescent="0.35">
      <c r="B46" s="34" t="s">
        <v>106</v>
      </c>
      <c r="D46" s="51"/>
    </row>
    <row r="47" spans="1:7" x14ac:dyDescent="0.35">
      <c r="A47" s="25" t="s">
        <v>49</v>
      </c>
    </row>
    <row r="48" spans="1:7" x14ac:dyDescent="0.35">
      <c r="A48" s="25" t="s">
        <v>73</v>
      </c>
      <c r="B48" s="17">
        <v>11163</v>
      </c>
      <c r="C48" s="58">
        <v>512</v>
      </c>
      <c r="D48" s="17">
        <v>68604184</v>
      </c>
      <c r="E48" s="17">
        <v>12319660</v>
      </c>
      <c r="F48" s="17">
        <v>51371784</v>
      </c>
      <c r="G48" s="17">
        <v>4912740</v>
      </c>
    </row>
    <row r="49" spans="1:7" x14ac:dyDescent="0.35">
      <c r="A49" s="25" t="s">
        <v>74</v>
      </c>
      <c r="B49" s="17">
        <v>10085</v>
      </c>
      <c r="C49" s="58">
        <v>565</v>
      </c>
      <c r="D49" s="17">
        <v>68403112</v>
      </c>
      <c r="E49" s="17">
        <v>45414394</v>
      </c>
      <c r="F49" s="17">
        <v>20046789</v>
      </c>
      <c r="G49" s="17">
        <v>2941929</v>
      </c>
    </row>
    <row r="50" spans="1:7" x14ac:dyDescent="0.35">
      <c r="A50" s="25" t="s">
        <v>75</v>
      </c>
      <c r="B50" s="17">
        <v>11676</v>
      </c>
      <c r="C50" s="58">
        <v>602</v>
      </c>
      <c r="D50" s="17">
        <v>84340044</v>
      </c>
      <c r="E50" s="17">
        <v>60028749</v>
      </c>
      <c r="F50" s="17">
        <v>21369650</v>
      </c>
      <c r="G50" s="17">
        <v>2941645</v>
      </c>
    </row>
    <row r="51" spans="1:7" x14ac:dyDescent="0.35">
      <c r="A51" s="25" t="s">
        <v>76</v>
      </c>
      <c r="B51" s="17">
        <v>11959</v>
      </c>
      <c r="C51" s="58">
        <v>641</v>
      </c>
      <c r="D51" s="17">
        <v>92046461</v>
      </c>
      <c r="E51" s="17">
        <v>36886993</v>
      </c>
      <c r="F51" s="17">
        <v>52218233</v>
      </c>
      <c r="G51" s="17">
        <v>2941235</v>
      </c>
    </row>
    <row r="52" spans="1:7" x14ac:dyDescent="0.35">
      <c r="A52" s="25" t="s">
        <v>77</v>
      </c>
      <c r="B52" s="17">
        <v>12540</v>
      </c>
      <c r="C52" s="58">
        <v>654</v>
      </c>
      <c r="D52" s="17">
        <v>98344183</v>
      </c>
      <c r="E52" s="17">
        <v>46365544</v>
      </c>
      <c r="F52" s="17">
        <v>49043523</v>
      </c>
      <c r="G52" s="17">
        <v>2935116</v>
      </c>
    </row>
    <row r="53" spans="1:7" x14ac:dyDescent="0.35">
      <c r="A53" s="25" t="s">
        <v>78</v>
      </c>
      <c r="B53" s="17">
        <v>9132</v>
      </c>
      <c r="C53" s="58">
        <v>634</v>
      </c>
      <c r="D53" s="17">
        <v>69490650</v>
      </c>
      <c r="E53" s="17">
        <v>38370905</v>
      </c>
      <c r="F53" s="17">
        <v>28172746</v>
      </c>
      <c r="G53" s="17">
        <v>2947000</v>
      </c>
    </row>
    <row r="54" spans="1:7" x14ac:dyDescent="0.35">
      <c r="A54" s="25" t="s">
        <v>79</v>
      </c>
      <c r="B54" s="17">
        <v>8727</v>
      </c>
      <c r="C54" s="58">
        <v>697</v>
      </c>
      <c r="D54" s="17">
        <v>72991943</v>
      </c>
      <c r="E54" s="17">
        <v>48980845</v>
      </c>
      <c r="F54" s="17">
        <v>21069863</v>
      </c>
      <c r="G54" s="17">
        <v>2941235</v>
      </c>
    </row>
    <row r="55" spans="1:7" x14ac:dyDescent="0.35">
      <c r="A55" s="25" t="s">
        <v>80</v>
      </c>
      <c r="B55" s="17">
        <v>8427</v>
      </c>
      <c r="C55" s="58">
        <v>694</v>
      </c>
      <c r="D55" s="17">
        <v>70232707</v>
      </c>
      <c r="E55" s="17">
        <v>59955862</v>
      </c>
      <c r="F55" s="17">
        <v>7335610</v>
      </c>
      <c r="G55" s="17">
        <v>2941235</v>
      </c>
    </row>
    <row r="56" spans="1:7" x14ac:dyDescent="0.35">
      <c r="A56" s="25" t="s">
        <v>81</v>
      </c>
      <c r="B56" s="17">
        <v>8465</v>
      </c>
      <c r="C56" s="58">
        <v>762</v>
      </c>
      <c r="D56" s="17">
        <v>77376051</v>
      </c>
      <c r="E56" s="17">
        <v>39687819</v>
      </c>
      <c r="F56" s="17">
        <v>34746997</v>
      </c>
      <c r="G56" s="17">
        <v>2941235</v>
      </c>
    </row>
    <row r="57" spans="1:7" x14ac:dyDescent="0.35">
      <c r="A57" s="25" t="s">
        <v>82</v>
      </c>
      <c r="B57" s="17">
        <v>8983</v>
      </c>
      <c r="C57" s="58">
        <v>812</v>
      </c>
      <c r="D57" s="17">
        <v>87569318</v>
      </c>
      <c r="E57" s="17">
        <v>43474633</v>
      </c>
      <c r="F57" s="17">
        <v>41153450</v>
      </c>
      <c r="G57" s="17">
        <v>2941235</v>
      </c>
    </row>
    <row r="58" spans="1:7" x14ac:dyDescent="0.35">
      <c r="A58" s="25" t="s">
        <v>83</v>
      </c>
      <c r="B58" s="17">
        <v>9082</v>
      </c>
      <c r="C58" s="58">
        <v>796</v>
      </c>
      <c r="D58" s="17">
        <v>86711781</v>
      </c>
      <c r="E58" s="17">
        <v>48942564</v>
      </c>
      <c r="F58" s="17">
        <v>34827982</v>
      </c>
      <c r="G58" s="17">
        <v>2941235</v>
      </c>
    </row>
    <row r="59" spans="1:7" x14ac:dyDescent="0.35">
      <c r="A59" s="25" t="s">
        <v>84</v>
      </c>
      <c r="B59" s="17">
        <v>9483</v>
      </c>
      <c r="C59" s="58">
        <v>776</v>
      </c>
      <c r="D59" s="17">
        <v>88321819</v>
      </c>
      <c r="E59" s="17">
        <v>46413055</v>
      </c>
      <c r="F59" s="17">
        <v>38967529</v>
      </c>
      <c r="G59" s="17">
        <v>2941235</v>
      </c>
    </row>
    <row r="60" spans="1:7" x14ac:dyDescent="0.35">
      <c r="A60" s="25" t="s">
        <v>85</v>
      </c>
      <c r="B60" s="17">
        <v>10090</v>
      </c>
      <c r="C60" s="58">
        <v>814</v>
      </c>
      <c r="D60" s="17">
        <v>98550625</v>
      </c>
      <c r="E60" s="17">
        <v>59732025</v>
      </c>
      <c r="F60" s="17">
        <v>35877365</v>
      </c>
      <c r="G60" s="17">
        <v>2941235</v>
      </c>
    </row>
    <row r="61" spans="1:7" x14ac:dyDescent="0.35">
      <c r="A61" s="26">
        <v>2012</v>
      </c>
      <c r="B61" s="17">
        <v>8817</v>
      </c>
      <c r="C61" s="58">
        <v>783</v>
      </c>
      <c r="D61" s="17">
        <v>82896677</v>
      </c>
      <c r="E61" s="17">
        <v>44307252</v>
      </c>
      <c r="F61" s="17">
        <v>35648190</v>
      </c>
      <c r="G61" s="17">
        <v>2941235</v>
      </c>
    </row>
    <row r="62" spans="1:7" x14ac:dyDescent="0.35">
      <c r="A62" s="26">
        <v>2013</v>
      </c>
      <c r="B62" s="17">
        <v>8609</v>
      </c>
      <c r="C62" s="58">
        <v>811</v>
      </c>
      <c r="D62" s="17">
        <v>83766099</v>
      </c>
      <c r="E62" s="17">
        <v>43707754</v>
      </c>
      <c r="F62" s="17">
        <v>37117110</v>
      </c>
      <c r="G62" s="17">
        <v>2941235</v>
      </c>
    </row>
    <row r="63" spans="1:7" x14ac:dyDescent="0.35">
      <c r="A63" s="26">
        <v>2014</v>
      </c>
      <c r="B63" s="17">
        <v>8080</v>
      </c>
      <c r="C63" s="58">
        <v>860</v>
      </c>
      <c r="D63" s="17">
        <v>83369796</v>
      </c>
      <c r="E63" s="17">
        <v>45187653</v>
      </c>
      <c r="F63" s="17">
        <v>35240908</v>
      </c>
      <c r="G63" s="17">
        <v>2941235</v>
      </c>
    </row>
    <row r="64" spans="1:7" x14ac:dyDescent="0.35">
      <c r="A64" s="26">
        <v>2015</v>
      </c>
      <c r="B64" s="17">
        <v>8121</v>
      </c>
      <c r="C64" s="58">
        <v>1030</v>
      </c>
      <c r="D64" s="17">
        <v>100332387</v>
      </c>
      <c r="E64" s="17">
        <v>57060075</v>
      </c>
      <c r="F64" s="17">
        <v>40331077</v>
      </c>
      <c r="G64" s="17">
        <v>2941235</v>
      </c>
    </row>
    <row r="65" spans="1:7" x14ac:dyDescent="0.35">
      <c r="A65" s="26">
        <v>2016</v>
      </c>
      <c r="B65" s="17">
        <v>7520</v>
      </c>
      <c r="C65" s="58">
        <v>1066</v>
      </c>
      <c r="D65" s="17">
        <v>96175750</v>
      </c>
      <c r="E65" s="17">
        <v>44784410</v>
      </c>
      <c r="F65" s="17">
        <v>46573421</v>
      </c>
      <c r="G65" s="17">
        <v>4817919</v>
      </c>
    </row>
    <row r="66" spans="1:7" x14ac:dyDescent="0.35">
      <c r="A66" s="26">
        <v>2017</v>
      </c>
      <c r="B66" s="17">
        <v>6911</v>
      </c>
      <c r="C66" s="58">
        <v>1142</v>
      </c>
      <c r="D66" s="17">
        <v>94675963</v>
      </c>
      <c r="E66" s="17">
        <v>42222883</v>
      </c>
      <c r="F66" s="17">
        <v>49511845</v>
      </c>
      <c r="G66" s="17">
        <v>2941235</v>
      </c>
    </row>
    <row r="67" spans="1:7" x14ac:dyDescent="0.35">
      <c r="A67" s="26">
        <v>2018</v>
      </c>
      <c r="B67" s="17">
        <v>6970</v>
      </c>
      <c r="C67" s="58">
        <v>1157</v>
      </c>
      <c r="D67" s="17">
        <v>96805395</v>
      </c>
      <c r="E67" s="17">
        <v>51922526</v>
      </c>
      <c r="F67" s="17">
        <v>41941634</v>
      </c>
      <c r="G67" s="17">
        <v>2941235</v>
      </c>
    </row>
    <row r="68" spans="1:7" x14ac:dyDescent="0.35">
      <c r="A68" s="26">
        <v>2019</v>
      </c>
      <c r="B68" s="17">
        <v>7284</v>
      </c>
      <c r="C68" s="58">
        <v>1145</v>
      </c>
      <c r="D68" s="17">
        <v>100073634</v>
      </c>
      <c r="E68" s="17">
        <v>46159466</v>
      </c>
      <c r="F68" s="17">
        <v>50972933</v>
      </c>
      <c r="G68" s="17">
        <v>2941235</v>
      </c>
    </row>
    <row r="69" spans="1:7" x14ac:dyDescent="0.35">
      <c r="A69" s="26">
        <v>2020</v>
      </c>
      <c r="B69" s="17">
        <v>7361</v>
      </c>
      <c r="C69" s="58">
        <v>1198</v>
      </c>
      <c r="D69" s="17">
        <v>105785537</v>
      </c>
      <c r="E69" s="17">
        <v>60517093</v>
      </c>
      <c r="F69" s="17">
        <v>42327209</v>
      </c>
      <c r="G69" s="17">
        <v>2941235</v>
      </c>
    </row>
    <row r="70" spans="1:7" x14ac:dyDescent="0.35">
      <c r="A70" s="26">
        <v>2021</v>
      </c>
      <c r="B70" s="17">
        <v>6186</v>
      </c>
      <c r="C70" s="58">
        <v>1427</v>
      </c>
      <c r="D70" s="17">
        <v>105908805</v>
      </c>
      <c r="E70" s="17">
        <v>51991776</v>
      </c>
      <c r="F70" s="17">
        <v>50975794</v>
      </c>
      <c r="G70" s="17">
        <v>2941235</v>
      </c>
    </row>
    <row r="71" spans="1:7" x14ac:dyDescent="0.35">
      <c r="A71" s="26">
        <v>2022</v>
      </c>
      <c r="B71" s="17">
        <v>6529</v>
      </c>
      <c r="C71" s="58">
        <v>1552</v>
      </c>
      <c r="D71" s="17">
        <v>121630265</v>
      </c>
      <c r="E71" s="17">
        <v>67717075</v>
      </c>
      <c r="F71" s="17">
        <v>50971955</v>
      </c>
      <c r="G71" s="17">
        <v>2941235</v>
      </c>
    </row>
    <row r="72" spans="1:7" x14ac:dyDescent="0.35">
      <c r="A72" s="26">
        <v>2023</v>
      </c>
      <c r="B72" s="17">
        <v>6775</v>
      </c>
      <c r="C72" s="58">
        <v>1663</v>
      </c>
      <c r="D72" s="17">
        <v>135205661</v>
      </c>
      <c r="E72" s="17">
        <v>81164173</v>
      </c>
      <c r="F72" s="17">
        <v>51100253</v>
      </c>
      <c r="G72" s="17">
        <v>2941235</v>
      </c>
    </row>
    <row r="73" spans="1:7" x14ac:dyDescent="0.35">
      <c r="A73" s="26">
        <v>2024</v>
      </c>
      <c r="B73" s="17">
        <v>7225</v>
      </c>
      <c r="C73" s="58">
        <v>2100</v>
      </c>
      <c r="D73" s="17">
        <v>182060234</v>
      </c>
      <c r="E73" s="17">
        <v>124095025</v>
      </c>
      <c r="F73" s="17">
        <v>55023974</v>
      </c>
      <c r="G73" s="17">
        <v>2941235</v>
      </c>
    </row>
    <row r="74" spans="1:7" x14ac:dyDescent="0.35">
      <c r="A74" s="26">
        <v>2025</v>
      </c>
      <c r="B74" s="17">
        <v>7203</v>
      </c>
      <c r="C74" s="58">
        <v>2529</v>
      </c>
      <c r="D74" s="17">
        <v>218551473</v>
      </c>
      <c r="E74" s="17">
        <v>111666304</v>
      </c>
      <c r="F74" s="17">
        <v>103943934</v>
      </c>
      <c r="G74" s="17">
        <v>2941235</v>
      </c>
    </row>
    <row r="75" spans="1:7" x14ac:dyDescent="0.35">
      <c r="A75" s="17" t="s">
        <v>50</v>
      </c>
    </row>
    <row r="76" spans="1:7" x14ac:dyDescent="0.35">
      <c r="A76" s="26">
        <v>2026</v>
      </c>
      <c r="B76" s="17">
        <v>6938</v>
      </c>
      <c r="C76" s="58">
        <v>2961</v>
      </c>
      <c r="D76" s="17">
        <v>246548206</v>
      </c>
      <c r="E76" s="17">
        <v>116100279</v>
      </c>
      <c r="F76" s="17">
        <v>127506692</v>
      </c>
      <c r="G76" s="17">
        <v>2941235</v>
      </c>
    </row>
    <row r="77" spans="1:7" x14ac:dyDescent="0.35">
      <c r="A77" s="26">
        <v>2027</v>
      </c>
      <c r="B77" s="17">
        <v>6257</v>
      </c>
      <c r="C77" s="58">
        <v>3263</v>
      </c>
      <c r="D77" s="17">
        <v>245026301</v>
      </c>
      <c r="E77" s="17">
        <v>117299166</v>
      </c>
      <c r="F77" s="17">
        <v>124785900</v>
      </c>
      <c r="G77" s="17">
        <v>2941235</v>
      </c>
    </row>
    <row r="78" spans="1:7" x14ac:dyDescent="0.35">
      <c r="A78" s="26">
        <v>2028</v>
      </c>
      <c r="B78" s="17">
        <v>5637</v>
      </c>
      <c r="C78" s="58">
        <v>3545</v>
      </c>
      <c r="D78" s="17">
        <v>239774872</v>
      </c>
      <c r="E78" s="17">
        <v>112049337</v>
      </c>
      <c r="F78" s="17">
        <v>124784300</v>
      </c>
      <c r="G78" s="17">
        <v>2941235</v>
      </c>
    </row>
    <row r="79" spans="1:7" x14ac:dyDescent="0.35">
      <c r="A79" s="26">
        <v>2029</v>
      </c>
      <c r="B79" s="17">
        <v>4918</v>
      </c>
      <c r="C79" s="58">
        <v>3935</v>
      </c>
      <c r="D79" s="17">
        <v>232239634</v>
      </c>
      <c r="E79" s="17">
        <v>102023760</v>
      </c>
      <c r="F79" s="17">
        <v>127274640</v>
      </c>
      <c r="G79" s="17">
        <v>2941235</v>
      </c>
    </row>
    <row r="81" spans="1:7" x14ac:dyDescent="0.35">
      <c r="B81" s="34" t="s">
        <v>107</v>
      </c>
    </row>
    <row r="82" spans="1:7" x14ac:dyDescent="0.35">
      <c r="A82" s="25" t="s">
        <v>49</v>
      </c>
    </row>
    <row r="83" spans="1:7" x14ac:dyDescent="0.35">
      <c r="A83" s="25" t="s">
        <v>73</v>
      </c>
      <c r="B83" s="17">
        <v>20951</v>
      </c>
      <c r="C83" s="58">
        <v>579</v>
      </c>
      <c r="D83" s="17">
        <v>145550396</v>
      </c>
      <c r="E83" s="17">
        <v>45182525</v>
      </c>
      <c r="F83" s="17">
        <v>95455131</v>
      </c>
      <c r="G83" s="17">
        <v>4912740</v>
      </c>
    </row>
    <row r="84" spans="1:7" x14ac:dyDescent="0.35">
      <c r="A84" s="25" t="s">
        <v>74</v>
      </c>
      <c r="B84" s="17">
        <v>19755</v>
      </c>
      <c r="C84" s="58">
        <v>640</v>
      </c>
      <c r="D84" s="17">
        <v>151700830</v>
      </c>
      <c r="E84" s="17">
        <v>65355922</v>
      </c>
      <c r="F84" s="17">
        <v>83402979</v>
      </c>
      <c r="G84" s="17">
        <v>2941929</v>
      </c>
    </row>
    <row r="85" spans="1:7" x14ac:dyDescent="0.35">
      <c r="A85" s="25" t="s">
        <v>75</v>
      </c>
      <c r="B85" s="17">
        <v>20762</v>
      </c>
      <c r="C85" s="58">
        <v>690</v>
      </c>
      <c r="D85" s="17">
        <v>171893813</v>
      </c>
      <c r="E85" s="17">
        <v>97719515</v>
      </c>
      <c r="F85" s="17">
        <v>71232653</v>
      </c>
      <c r="G85" s="17">
        <v>2941645</v>
      </c>
    </row>
    <row r="86" spans="1:7" x14ac:dyDescent="0.35">
      <c r="A86" s="25" t="s">
        <v>76</v>
      </c>
      <c r="B86" s="17">
        <v>21307</v>
      </c>
      <c r="C86" s="58">
        <v>753</v>
      </c>
      <c r="D86" s="17">
        <v>192622741</v>
      </c>
      <c r="E86" s="17">
        <v>80362464</v>
      </c>
      <c r="F86" s="17">
        <v>109319042</v>
      </c>
      <c r="G86" s="17">
        <v>2941235</v>
      </c>
    </row>
    <row r="87" spans="1:7" x14ac:dyDescent="0.35">
      <c r="A87" s="25" t="s">
        <v>77</v>
      </c>
      <c r="B87" s="17">
        <v>22738</v>
      </c>
      <c r="C87" s="58">
        <v>787</v>
      </c>
      <c r="D87" s="17">
        <v>214851332</v>
      </c>
      <c r="E87" s="17">
        <v>91337144</v>
      </c>
      <c r="F87" s="17">
        <v>120579072</v>
      </c>
      <c r="G87" s="17">
        <v>2935116</v>
      </c>
    </row>
    <row r="88" spans="1:7" x14ac:dyDescent="0.35">
      <c r="A88" s="25" t="s">
        <v>78</v>
      </c>
      <c r="B88" s="17">
        <v>18325</v>
      </c>
      <c r="C88" s="58">
        <v>751</v>
      </c>
      <c r="D88" s="17">
        <v>165049268</v>
      </c>
      <c r="E88" s="17">
        <v>69229522</v>
      </c>
      <c r="F88" s="17">
        <v>92872746</v>
      </c>
      <c r="G88" s="17">
        <v>2947000</v>
      </c>
    </row>
    <row r="89" spans="1:7" x14ac:dyDescent="0.35">
      <c r="A89" s="25" t="s">
        <v>79</v>
      </c>
      <c r="B89" s="17">
        <v>16915</v>
      </c>
      <c r="C89" s="58">
        <v>791</v>
      </c>
      <c r="D89" s="17">
        <v>160467650</v>
      </c>
      <c r="E89" s="17">
        <v>90670310</v>
      </c>
      <c r="F89" s="17">
        <v>66856105</v>
      </c>
      <c r="G89" s="17">
        <v>2941235</v>
      </c>
    </row>
    <row r="90" spans="1:7" x14ac:dyDescent="0.35">
      <c r="A90" s="25" t="s">
        <v>80</v>
      </c>
      <c r="B90" s="17">
        <v>16690</v>
      </c>
      <c r="C90" s="58">
        <v>818</v>
      </c>
      <c r="D90" s="17">
        <v>163801364</v>
      </c>
      <c r="E90" s="17">
        <v>106010258</v>
      </c>
      <c r="F90" s="17">
        <v>54849871</v>
      </c>
      <c r="G90" s="17">
        <v>2941235</v>
      </c>
    </row>
    <row r="91" spans="1:7" x14ac:dyDescent="0.35">
      <c r="A91" s="25" t="s">
        <v>81</v>
      </c>
      <c r="B91" s="17">
        <v>16524</v>
      </c>
      <c r="C91" s="58">
        <v>879</v>
      </c>
      <c r="D91" s="17">
        <v>174227106</v>
      </c>
      <c r="E91" s="17">
        <v>105991214</v>
      </c>
      <c r="F91" s="17">
        <v>65294657</v>
      </c>
      <c r="G91" s="17">
        <v>2941235</v>
      </c>
    </row>
    <row r="92" spans="1:7" x14ac:dyDescent="0.35">
      <c r="A92" s="25" t="s">
        <v>82</v>
      </c>
      <c r="B92" s="17">
        <v>16771</v>
      </c>
      <c r="C92" s="58">
        <v>916</v>
      </c>
      <c r="D92" s="17">
        <v>184243896</v>
      </c>
      <c r="E92" s="17">
        <v>96283520</v>
      </c>
      <c r="F92" s="17">
        <v>85019141</v>
      </c>
      <c r="G92" s="17">
        <v>2941235</v>
      </c>
    </row>
    <row r="93" spans="1:7" x14ac:dyDescent="0.35">
      <c r="A93" s="25" t="s">
        <v>83</v>
      </c>
      <c r="B93" s="17">
        <v>17693</v>
      </c>
      <c r="C93" s="58">
        <v>884</v>
      </c>
      <c r="D93" s="17">
        <v>187623146</v>
      </c>
      <c r="E93" s="17">
        <v>85829911</v>
      </c>
      <c r="F93" s="17">
        <v>98852000</v>
      </c>
      <c r="G93" s="17">
        <v>2941235</v>
      </c>
    </row>
    <row r="94" spans="1:7" x14ac:dyDescent="0.35">
      <c r="A94" s="25" t="s">
        <v>84</v>
      </c>
      <c r="B94" s="17">
        <v>19013</v>
      </c>
      <c r="C94" s="58">
        <v>861</v>
      </c>
      <c r="D94" s="17">
        <v>196375469</v>
      </c>
      <c r="E94" s="17">
        <v>102810909</v>
      </c>
      <c r="F94" s="17">
        <v>90623325</v>
      </c>
      <c r="G94" s="17">
        <v>2941235</v>
      </c>
    </row>
    <row r="95" spans="1:7" x14ac:dyDescent="0.35">
      <c r="A95" s="25" t="s">
        <v>85</v>
      </c>
      <c r="B95" s="17">
        <v>19888</v>
      </c>
      <c r="C95" s="58">
        <v>886</v>
      </c>
      <c r="D95" s="17">
        <v>211517231</v>
      </c>
      <c r="E95" s="17">
        <v>132212061</v>
      </c>
      <c r="F95" s="17">
        <v>76363935</v>
      </c>
      <c r="G95" s="17">
        <v>2941235</v>
      </c>
    </row>
    <row r="96" spans="1:7" x14ac:dyDescent="0.35">
      <c r="A96" s="26">
        <v>2012</v>
      </c>
      <c r="B96" s="17">
        <v>18160</v>
      </c>
      <c r="C96" s="58">
        <v>891</v>
      </c>
      <c r="D96" s="17">
        <v>194082400</v>
      </c>
      <c r="E96" s="17">
        <v>101541064</v>
      </c>
      <c r="F96" s="17">
        <v>89600101</v>
      </c>
      <c r="G96" s="17">
        <v>2941235</v>
      </c>
    </row>
    <row r="97" spans="1:7" x14ac:dyDescent="0.35">
      <c r="A97" s="26">
        <v>2013</v>
      </c>
      <c r="B97" s="17">
        <v>16997</v>
      </c>
      <c r="C97" s="58">
        <v>962</v>
      </c>
      <c r="D97" s="17">
        <v>196196121</v>
      </c>
      <c r="E97" s="17">
        <v>113958422</v>
      </c>
      <c r="F97" s="17">
        <v>79296464</v>
      </c>
      <c r="G97" s="17">
        <v>2941235</v>
      </c>
    </row>
    <row r="98" spans="1:7" x14ac:dyDescent="0.35">
      <c r="A98" s="26">
        <v>2014</v>
      </c>
      <c r="B98" s="17">
        <v>16097</v>
      </c>
      <c r="C98" s="58">
        <v>1068</v>
      </c>
      <c r="D98" s="17">
        <v>206214374</v>
      </c>
      <c r="E98" s="17">
        <v>109213242</v>
      </c>
      <c r="F98" s="17">
        <v>94059897</v>
      </c>
      <c r="G98" s="17">
        <v>2941235</v>
      </c>
    </row>
    <row r="99" spans="1:7" x14ac:dyDescent="0.35">
      <c r="A99" s="26">
        <v>2015</v>
      </c>
      <c r="B99" s="17">
        <v>15708</v>
      </c>
      <c r="C99" s="58">
        <v>1250</v>
      </c>
      <c r="D99" s="17">
        <v>235624693</v>
      </c>
      <c r="E99" s="17">
        <v>105495735</v>
      </c>
      <c r="F99" s="17">
        <v>127187723</v>
      </c>
      <c r="G99" s="17">
        <v>2941235</v>
      </c>
    </row>
    <row r="100" spans="1:7" x14ac:dyDescent="0.35">
      <c r="A100" s="26">
        <v>2016</v>
      </c>
      <c r="B100" s="17">
        <v>15112</v>
      </c>
      <c r="C100" s="58">
        <v>1321</v>
      </c>
      <c r="D100" s="17">
        <v>239631668</v>
      </c>
      <c r="E100" s="17">
        <v>113520093</v>
      </c>
      <c r="F100" s="17">
        <v>121293656</v>
      </c>
      <c r="G100" s="17">
        <v>4817919</v>
      </c>
    </row>
    <row r="101" spans="1:7" x14ac:dyDescent="0.35">
      <c r="A101" s="26">
        <v>2017</v>
      </c>
      <c r="B101" s="17">
        <v>14554</v>
      </c>
      <c r="C101" s="58">
        <v>1421</v>
      </c>
      <c r="D101" s="17">
        <v>248146415</v>
      </c>
      <c r="E101" s="17">
        <v>105194652</v>
      </c>
      <c r="F101" s="17">
        <v>140010528</v>
      </c>
      <c r="G101" s="17">
        <v>2941235</v>
      </c>
    </row>
    <row r="102" spans="1:7" x14ac:dyDescent="0.35">
      <c r="A102" s="26">
        <v>2018</v>
      </c>
      <c r="B102" s="17">
        <v>14799</v>
      </c>
      <c r="C102" s="58">
        <v>1431</v>
      </c>
      <c r="D102" s="17">
        <v>254134057</v>
      </c>
      <c r="E102" s="17">
        <v>119797995</v>
      </c>
      <c r="F102" s="17">
        <v>131394827</v>
      </c>
      <c r="G102" s="17">
        <v>2941235</v>
      </c>
    </row>
    <row r="103" spans="1:7" x14ac:dyDescent="0.35">
      <c r="A103" s="26">
        <v>2019</v>
      </c>
      <c r="B103" s="17">
        <v>15350</v>
      </c>
      <c r="C103" s="58">
        <v>1356</v>
      </c>
      <c r="D103" s="17">
        <v>249780635</v>
      </c>
      <c r="E103" s="17">
        <v>103279262</v>
      </c>
      <c r="F103" s="17">
        <v>143560138</v>
      </c>
      <c r="G103" s="17">
        <v>2941235</v>
      </c>
    </row>
    <row r="104" spans="1:7" x14ac:dyDescent="0.35">
      <c r="A104" s="26">
        <v>2020</v>
      </c>
      <c r="B104" s="17">
        <v>14668</v>
      </c>
      <c r="C104" s="58">
        <v>1397</v>
      </c>
      <c r="D104" s="17">
        <v>245894546</v>
      </c>
      <c r="E104" s="17">
        <v>130513490</v>
      </c>
      <c r="F104" s="17">
        <v>112439821</v>
      </c>
      <c r="G104" s="17">
        <v>2941235</v>
      </c>
    </row>
    <row r="105" spans="1:7" x14ac:dyDescent="0.35">
      <c r="A105" s="26">
        <v>2021</v>
      </c>
      <c r="B105" s="17">
        <v>11359</v>
      </c>
      <c r="C105" s="58">
        <v>1576</v>
      </c>
      <c r="D105" s="17">
        <v>214791128</v>
      </c>
      <c r="E105" s="17">
        <v>123584555</v>
      </c>
      <c r="F105" s="17">
        <v>88265338</v>
      </c>
      <c r="G105" s="17">
        <v>2941235</v>
      </c>
    </row>
    <row r="106" spans="1:7" x14ac:dyDescent="0.35">
      <c r="A106" s="26">
        <v>2022</v>
      </c>
      <c r="B106" s="17">
        <v>11105</v>
      </c>
      <c r="C106" s="58">
        <v>1627</v>
      </c>
      <c r="D106" s="17">
        <v>216846090</v>
      </c>
      <c r="E106" s="17">
        <v>162932900</v>
      </c>
      <c r="F106" s="17">
        <v>50971955</v>
      </c>
      <c r="G106" s="17">
        <v>2941235</v>
      </c>
    </row>
    <row r="107" spans="1:7" x14ac:dyDescent="0.35">
      <c r="A107" s="26">
        <v>2023</v>
      </c>
      <c r="B107" s="17">
        <v>11539</v>
      </c>
      <c r="C107" s="58">
        <v>1710</v>
      </c>
      <c r="D107" s="17">
        <v>236747592</v>
      </c>
      <c r="E107" s="17">
        <v>182706104</v>
      </c>
      <c r="F107" s="17">
        <v>51100253</v>
      </c>
      <c r="G107" s="17">
        <v>2941235</v>
      </c>
    </row>
    <row r="108" spans="1:7" x14ac:dyDescent="0.35">
      <c r="A108" s="26">
        <v>2024</v>
      </c>
      <c r="B108" s="17">
        <v>12085</v>
      </c>
      <c r="C108" s="58">
        <v>2115</v>
      </c>
      <c r="D108" s="17">
        <v>306695297</v>
      </c>
      <c r="E108" s="17">
        <v>246711088</v>
      </c>
      <c r="F108" s="17">
        <v>57042974</v>
      </c>
      <c r="G108" s="17">
        <v>2941235</v>
      </c>
    </row>
    <row r="109" spans="1:7" x14ac:dyDescent="0.35">
      <c r="A109" s="26">
        <v>2025</v>
      </c>
      <c r="B109" s="17">
        <v>12067</v>
      </c>
      <c r="C109" s="58">
        <v>2542</v>
      </c>
      <c r="D109" s="17">
        <v>368062336</v>
      </c>
      <c r="E109" s="17">
        <v>209122895</v>
      </c>
      <c r="F109" s="17">
        <v>155998206</v>
      </c>
      <c r="G109" s="17">
        <v>2941235</v>
      </c>
    </row>
    <row r="110" spans="1:7" x14ac:dyDescent="0.35">
      <c r="A110" s="26" t="s">
        <v>50</v>
      </c>
    </row>
    <row r="111" spans="1:7" x14ac:dyDescent="0.35">
      <c r="A111" s="26">
        <v>2026</v>
      </c>
      <c r="B111" s="17">
        <v>12226</v>
      </c>
      <c r="C111" s="58">
        <v>2978</v>
      </c>
      <c r="D111" s="17">
        <v>436964879</v>
      </c>
      <c r="E111" s="17">
        <v>236018224</v>
      </c>
      <c r="F111" s="17">
        <v>198005420</v>
      </c>
      <c r="G111" s="17">
        <v>2941235</v>
      </c>
    </row>
    <row r="112" spans="1:7" x14ac:dyDescent="0.35">
      <c r="A112" s="26">
        <v>2027</v>
      </c>
      <c r="B112" s="17">
        <v>12111</v>
      </c>
      <c r="C112" s="58">
        <v>3218</v>
      </c>
      <c r="D112" s="17">
        <v>467710300</v>
      </c>
      <c r="E112" s="17">
        <v>227115851</v>
      </c>
      <c r="F112" s="17">
        <v>237653214</v>
      </c>
      <c r="G112" s="17">
        <v>2941235</v>
      </c>
    </row>
    <row r="113" spans="1:7" x14ac:dyDescent="0.35">
      <c r="A113" s="26">
        <v>2028</v>
      </c>
      <c r="B113" s="17">
        <v>11822</v>
      </c>
      <c r="C113" s="58">
        <v>3443</v>
      </c>
      <c r="D113" s="17">
        <v>488497604</v>
      </c>
      <c r="E113" s="17">
        <v>222765070</v>
      </c>
      <c r="F113" s="17">
        <v>262791300</v>
      </c>
      <c r="G113" s="17">
        <v>2941235</v>
      </c>
    </row>
    <row r="114" spans="1:7" x14ac:dyDescent="0.35">
      <c r="A114" s="26">
        <v>2029</v>
      </c>
      <c r="B114" s="17">
        <v>11199</v>
      </c>
      <c r="C114" s="58">
        <v>3741</v>
      </c>
      <c r="D114" s="17">
        <v>502775337</v>
      </c>
      <c r="E114" s="17">
        <v>215049016</v>
      </c>
      <c r="F114" s="17">
        <v>284785086</v>
      </c>
      <c r="G114" s="17">
        <v>2941235</v>
      </c>
    </row>
    <row r="116" spans="1:7" x14ac:dyDescent="0.35">
      <c r="A116" s="31" t="s">
        <v>1</v>
      </c>
      <c r="B116" s="32"/>
      <c r="C116" s="32"/>
      <c r="D116" s="32"/>
      <c r="E116" s="32"/>
      <c r="F116" s="32"/>
      <c r="G116" s="32"/>
    </row>
    <row r="117" spans="1:7" x14ac:dyDescent="0.35">
      <c r="A117" s="31" t="s">
        <v>97</v>
      </c>
      <c r="B117" s="32"/>
      <c r="C117" s="32"/>
      <c r="D117" s="32"/>
      <c r="E117" s="32"/>
      <c r="F117" s="32"/>
      <c r="G117" s="32"/>
    </row>
    <row r="118" spans="1:7" x14ac:dyDescent="0.35">
      <c r="A118" s="32" t="s">
        <v>108</v>
      </c>
      <c r="B118" s="32"/>
      <c r="C118" s="32"/>
      <c r="D118" s="32"/>
      <c r="E118" s="32"/>
      <c r="F118" s="32"/>
      <c r="G118" s="32"/>
    </row>
    <row r="120" spans="1:7" x14ac:dyDescent="0.35">
      <c r="C120" s="25" t="s">
        <v>33</v>
      </c>
      <c r="D120" s="25"/>
    </row>
    <row r="121" spans="1:7" x14ac:dyDescent="0.35">
      <c r="A121" s="25"/>
      <c r="B121" s="25" t="s">
        <v>33</v>
      </c>
      <c r="C121" s="25" t="s">
        <v>36</v>
      </c>
      <c r="D121" s="25" t="s">
        <v>34</v>
      </c>
      <c r="E121" s="25"/>
      <c r="F121" s="25"/>
      <c r="G121" s="25"/>
    </row>
    <row r="122" spans="1:7" x14ac:dyDescent="0.35">
      <c r="A122" s="25" t="s">
        <v>39</v>
      </c>
      <c r="B122" s="25" t="s">
        <v>36</v>
      </c>
      <c r="C122" s="25" t="s">
        <v>99</v>
      </c>
      <c r="D122" s="25" t="s">
        <v>37</v>
      </c>
      <c r="E122" s="25" t="s">
        <v>38</v>
      </c>
      <c r="F122" s="25" t="s">
        <v>39</v>
      </c>
      <c r="G122" s="25"/>
    </row>
    <row r="123" spans="1:7" x14ac:dyDescent="0.35">
      <c r="A123" s="25" t="s">
        <v>102</v>
      </c>
      <c r="B123" s="25" t="s">
        <v>103</v>
      </c>
      <c r="C123" s="25" t="s">
        <v>104</v>
      </c>
      <c r="D123" s="25" t="s">
        <v>43</v>
      </c>
      <c r="E123" s="25" t="s">
        <v>44</v>
      </c>
      <c r="F123" s="25" t="s">
        <v>44</v>
      </c>
      <c r="G123" s="25"/>
    </row>
    <row r="124" spans="1:7" x14ac:dyDescent="0.35">
      <c r="A124" s="25" t="s">
        <v>105</v>
      </c>
      <c r="B124" s="25" t="s">
        <v>47</v>
      </c>
      <c r="C124" s="25" t="s">
        <v>47</v>
      </c>
      <c r="D124" s="25" t="s">
        <v>47</v>
      </c>
      <c r="E124" s="25" t="s">
        <v>47</v>
      </c>
      <c r="F124" s="25" t="s">
        <v>47</v>
      </c>
      <c r="G124" s="25"/>
    </row>
    <row r="125" spans="1:7" x14ac:dyDescent="0.35">
      <c r="G125" s="25"/>
    </row>
    <row r="126" spans="1:7" x14ac:dyDescent="0.35">
      <c r="B126" s="34" t="s">
        <v>17</v>
      </c>
      <c r="G126" s="25"/>
    </row>
    <row r="127" spans="1:7" x14ac:dyDescent="0.35">
      <c r="A127" s="25" t="s">
        <v>49</v>
      </c>
      <c r="G127" s="25"/>
    </row>
    <row r="128" spans="1:7" x14ac:dyDescent="0.35">
      <c r="A128" s="25" t="s">
        <v>73</v>
      </c>
      <c r="B128" s="17">
        <v>9788</v>
      </c>
      <c r="C128" s="58">
        <v>688</v>
      </c>
      <c r="D128" s="17">
        <v>80793523</v>
      </c>
      <c r="E128" s="17">
        <v>34506009</v>
      </c>
      <c r="F128" s="17">
        <v>46287514</v>
      </c>
      <c r="G128" s="25"/>
    </row>
    <row r="129" spans="1:7" x14ac:dyDescent="0.35">
      <c r="A129" s="25" t="s">
        <v>74</v>
      </c>
      <c r="B129" s="17">
        <v>9670</v>
      </c>
      <c r="C129" s="58">
        <v>754</v>
      </c>
      <c r="D129" s="17">
        <v>87462604</v>
      </c>
      <c r="E129" s="17">
        <v>20938604</v>
      </c>
      <c r="F129" s="17">
        <v>66524000</v>
      </c>
      <c r="G129" s="25"/>
    </row>
    <row r="130" spans="1:7" x14ac:dyDescent="0.35">
      <c r="A130" s="25" t="s">
        <v>75</v>
      </c>
      <c r="B130" s="17">
        <v>9086</v>
      </c>
      <c r="C130" s="58">
        <v>843</v>
      </c>
      <c r="D130" s="17">
        <v>91931458</v>
      </c>
      <c r="E130" s="17">
        <v>39575305</v>
      </c>
      <c r="F130" s="17">
        <v>52356153</v>
      </c>
      <c r="G130" s="25"/>
    </row>
    <row r="131" spans="1:7" x14ac:dyDescent="0.35">
      <c r="A131" s="25" t="s">
        <v>76</v>
      </c>
      <c r="B131" s="17">
        <v>9348</v>
      </c>
      <c r="C131" s="58">
        <v>941</v>
      </c>
      <c r="D131" s="17">
        <v>105605094</v>
      </c>
      <c r="E131" s="17">
        <v>45649245</v>
      </c>
      <c r="F131" s="17">
        <v>59955849</v>
      </c>
      <c r="G131" s="25"/>
    </row>
    <row r="132" spans="1:7" x14ac:dyDescent="0.35">
      <c r="A132" s="25" t="s">
        <v>77</v>
      </c>
      <c r="B132" s="17">
        <v>10198</v>
      </c>
      <c r="C132" s="58">
        <v>1000</v>
      </c>
      <c r="D132" s="17">
        <v>122332568</v>
      </c>
      <c r="E132" s="17">
        <v>47220204</v>
      </c>
      <c r="F132" s="17">
        <v>75112364</v>
      </c>
      <c r="G132" s="25"/>
    </row>
    <row r="133" spans="1:7" x14ac:dyDescent="0.35">
      <c r="A133" s="25" t="s">
        <v>78</v>
      </c>
      <c r="B133" s="17">
        <v>9193</v>
      </c>
      <c r="C133" s="58">
        <v>910</v>
      </c>
      <c r="D133" s="17">
        <v>100336548</v>
      </c>
      <c r="E133" s="17">
        <v>32401548</v>
      </c>
      <c r="F133" s="17">
        <v>67935000</v>
      </c>
      <c r="G133" s="25"/>
    </row>
    <row r="134" spans="1:7" x14ac:dyDescent="0.35">
      <c r="A134" s="25" t="s">
        <v>79</v>
      </c>
      <c r="B134" s="17">
        <v>8187</v>
      </c>
      <c r="C134" s="58">
        <v>933</v>
      </c>
      <c r="D134" s="17">
        <v>91624101</v>
      </c>
      <c r="E134" s="17">
        <v>43666520</v>
      </c>
      <c r="F134" s="17">
        <v>47957581</v>
      </c>
      <c r="G134" s="25"/>
    </row>
    <row r="135" spans="1:7" x14ac:dyDescent="0.35">
      <c r="A135" s="25" t="s">
        <v>80</v>
      </c>
      <c r="B135" s="17">
        <v>8263</v>
      </c>
      <c r="C135" s="58">
        <v>992</v>
      </c>
      <c r="D135" s="17">
        <v>98352497</v>
      </c>
      <c r="E135" s="17">
        <v>48408997</v>
      </c>
      <c r="F135" s="17">
        <v>49943500</v>
      </c>
      <c r="G135" s="25"/>
    </row>
    <row r="136" spans="1:7" x14ac:dyDescent="0.35">
      <c r="A136" s="25" t="s">
        <v>81</v>
      </c>
      <c r="B136" s="17">
        <v>8058</v>
      </c>
      <c r="C136" s="58">
        <v>1052</v>
      </c>
      <c r="D136" s="17">
        <v>101695373</v>
      </c>
      <c r="E136" s="17">
        <v>70060374</v>
      </c>
      <c r="F136" s="17">
        <v>31634999</v>
      </c>
      <c r="G136" s="25"/>
    </row>
    <row r="137" spans="1:7" x14ac:dyDescent="0.35">
      <c r="A137" s="25" t="s">
        <v>82</v>
      </c>
      <c r="B137" s="17">
        <v>7788</v>
      </c>
      <c r="C137" s="58">
        <v>1087</v>
      </c>
      <c r="D137" s="17">
        <v>101570190</v>
      </c>
      <c r="E137" s="17">
        <v>55737161</v>
      </c>
      <c r="F137" s="17">
        <v>45833029</v>
      </c>
      <c r="G137" s="25"/>
    </row>
    <row r="138" spans="1:7" x14ac:dyDescent="0.35">
      <c r="A138" s="25" t="s">
        <v>83</v>
      </c>
      <c r="B138" s="17">
        <v>8612</v>
      </c>
      <c r="C138" s="58">
        <v>1026</v>
      </c>
      <c r="D138" s="17">
        <v>106017275</v>
      </c>
      <c r="E138" s="17">
        <v>39843475</v>
      </c>
      <c r="F138" s="17">
        <v>66173800</v>
      </c>
      <c r="G138" s="25"/>
    </row>
    <row r="139" spans="1:7" x14ac:dyDescent="0.35">
      <c r="A139" s="25" t="s">
        <v>84</v>
      </c>
      <c r="B139" s="17">
        <v>9530</v>
      </c>
      <c r="C139" s="58">
        <v>992</v>
      </c>
      <c r="D139" s="17">
        <v>113435302</v>
      </c>
      <c r="E139" s="17">
        <v>60096302</v>
      </c>
      <c r="F139" s="17">
        <v>53339000</v>
      </c>
      <c r="G139" s="25"/>
    </row>
    <row r="140" spans="1:7" x14ac:dyDescent="0.35">
      <c r="A140" s="25" t="s">
        <v>85</v>
      </c>
      <c r="B140" s="17">
        <v>9798</v>
      </c>
      <c r="C140" s="58">
        <v>1009</v>
      </c>
      <c r="D140" s="17">
        <v>118621823</v>
      </c>
      <c r="E140" s="17">
        <v>75223187</v>
      </c>
      <c r="F140" s="17">
        <v>43398636</v>
      </c>
      <c r="G140" s="25"/>
    </row>
    <row r="141" spans="1:7" x14ac:dyDescent="0.35">
      <c r="A141" s="26">
        <v>2012</v>
      </c>
      <c r="B141" s="17">
        <v>9343</v>
      </c>
      <c r="C141" s="58">
        <v>1041</v>
      </c>
      <c r="D141" s="17">
        <v>116728218</v>
      </c>
      <c r="E141" s="17">
        <v>59885218</v>
      </c>
      <c r="F141" s="17">
        <v>56843000</v>
      </c>
      <c r="G141" s="25"/>
    </row>
    <row r="142" spans="1:7" x14ac:dyDescent="0.35">
      <c r="A142" s="26">
        <v>2013</v>
      </c>
      <c r="B142" s="17">
        <v>8389</v>
      </c>
      <c r="C142" s="58">
        <v>1173</v>
      </c>
      <c r="D142" s="17">
        <v>118035920</v>
      </c>
      <c r="E142" s="17">
        <v>74286920</v>
      </c>
      <c r="F142" s="17">
        <v>43749000</v>
      </c>
      <c r="G142" s="25"/>
    </row>
    <row r="143" spans="1:7" x14ac:dyDescent="0.35">
      <c r="A143" s="26">
        <v>2014</v>
      </c>
      <c r="B143" s="17">
        <v>8017</v>
      </c>
      <c r="C143" s="58">
        <v>1341</v>
      </c>
      <c r="D143" s="17">
        <v>128982296</v>
      </c>
      <c r="E143" s="17">
        <v>67766828</v>
      </c>
      <c r="F143" s="17">
        <v>61215468</v>
      </c>
      <c r="G143" s="25"/>
    </row>
    <row r="144" spans="1:7" x14ac:dyDescent="0.35">
      <c r="A144" s="26">
        <v>2015</v>
      </c>
      <c r="B144" s="17">
        <v>7588</v>
      </c>
      <c r="C144" s="58">
        <v>1560</v>
      </c>
      <c r="D144" s="17">
        <v>141994040</v>
      </c>
      <c r="E144" s="17">
        <v>51853014</v>
      </c>
      <c r="F144" s="17">
        <v>90141026</v>
      </c>
      <c r="G144" s="25"/>
    </row>
    <row r="145" spans="1:7" x14ac:dyDescent="0.35">
      <c r="A145" s="26">
        <v>2016</v>
      </c>
      <c r="B145" s="17">
        <v>7592</v>
      </c>
      <c r="C145" s="58">
        <v>1653</v>
      </c>
      <c r="D145" s="17">
        <v>150602122</v>
      </c>
      <c r="E145" s="17">
        <v>72381122</v>
      </c>
      <c r="F145" s="17">
        <v>78221000</v>
      </c>
      <c r="G145" s="25"/>
    </row>
    <row r="146" spans="1:7" x14ac:dyDescent="0.35">
      <c r="A146" s="26">
        <v>2017</v>
      </c>
      <c r="B146" s="17">
        <v>7644</v>
      </c>
      <c r="C146" s="58">
        <v>1757</v>
      </c>
      <c r="D146" s="17">
        <v>161122098</v>
      </c>
      <c r="E146" s="17">
        <v>66874098</v>
      </c>
      <c r="F146" s="17">
        <v>94248000</v>
      </c>
      <c r="G146" s="25"/>
    </row>
    <row r="147" spans="1:7" x14ac:dyDescent="0.35">
      <c r="A147" s="26">
        <v>2018</v>
      </c>
      <c r="B147" s="17">
        <v>7830</v>
      </c>
      <c r="C147" s="58">
        <v>1758</v>
      </c>
      <c r="D147" s="17">
        <v>165175205</v>
      </c>
      <c r="E147" s="17">
        <v>71877205</v>
      </c>
      <c r="F147" s="17">
        <v>93298000</v>
      </c>
      <c r="G147" s="25"/>
    </row>
    <row r="148" spans="1:7" x14ac:dyDescent="0.35">
      <c r="A148" s="26">
        <v>2019</v>
      </c>
      <c r="B148" s="17">
        <v>8065</v>
      </c>
      <c r="C148" s="58">
        <v>1627</v>
      </c>
      <c r="D148" s="17">
        <v>157475004</v>
      </c>
      <c r="E148" s="17">
        <v>61081476</v>
      </c>
      <c r="F148" s="17">
        <v>96393528</v>
      </c>
      <c r="G148" s="25"/>
    </row>
    <row r="149" spans="1:7" x14ac:dyDescent="0.35">
      <c r="A149" s="26">
        <v>2020</v>
      </c>
      <c r="B149" s="17">
        <v>7308</v>
      </c>
      <c r="C149" s="58">
        <v>1675</v>
      </c>
      <c r="D149" s="17">
        <v>146909847</v>
      </c>
      <c r="E149" s="17">
        <v>73464817</v>
      </c>
      <c r="F149" s="17">
        <v>73445030</v>
      </c>
      <c r="G149" s="25"/>
    </row>
    <row r="150" spans="1:7" x14ac:dyDescent="0.35">
      <c r="A150" s="26">
        <v>2021</v>
      </c>
      <c r="B150" s="17">
        <v>5173</v>
      </c>
      <c r="C150" s="58">
        <v>1837</v>
      </c>
      <c r="D150" s="17">
        <v>114044955</v>
      </c>
      <c r="E150" s="17">
        <v>74888665</v>
      </c>
      <c r="F150" s="17">
        <v>39156290</v>
      </c>
      <c r="G150" s="25"/>
    </row>
    <row r="151" spans="1:7" x14ac:dyDescent="0.35">
      <c r="A151" s="26">
        <v>2022</v>
      </c>
      <c r="B151" s="17">
        <v>4576</v>
      </c>
      <c r="C151" s="58">
        <v>1820</v>
      </c>
      <c r="D151" s="17">
        <v>99960837</v>
      </c>
      <c r="E151" s="17">
        <v>99960837</v>
      </c>
      <c r="F151" s="17">
        <v>0</v>
      </c>
      <c r="G151" s="25"/>
    </row>
    <row r="152" spans="1:7" x14ac:dyDescent="0.35">
      <c r="A152" s="26">
        <v>2023</v>
      </c>
      <c r="B152" s="17">
        <v>4765</v>
      </c>
      <c r="C152" s="58">
        <v>1865</v>
      </c>
      <c r="D152" s="17">
        <v>106611175</v>
      </c>
      <c r="E152" s="17">
        <v>106611175</v>
      </c>
      <c r="F152" s="17">
        <v>0</v>
      </c>
      <c r="G152" s="25"/>
    </row>
    <row r="153" spans="1:7" x14ac:dyDescent="0.35">
      <c r="A153" s="26">
        <v>2024</v>
      </c>
      <c r="B153" s="17">
        <v>4860</v>
      </c>
      <c r="C153" s="58">
        <v>2191</v>
      </c>
      <c r="D153" s="17">
        <v>127753160</v>
      </c>
      <c r="E153" s="17">
        <v>125734160</v>
      </c>
      <c r="F153" s="17">
        <v>2019000</v>
      </c>
      <c r="G153" s="25"/>
    </row>
    <row r="154" spans="1:7" x14ac:dyDescent="0.35">
      <c r="A154" s="26">
        <v>2025</v>
      </c>
      <c r="B154" s="17">
        <v>4864</v>
      </c>
      <c r="C154" s="58">
        <v>2690</v>
      </c>
      <c r="D154" s="17">
        <v>156973569</v>
      </c>
      <c r="E154" s="17">
        <v>101262569</v>
      </c>
      <c r="F154" s="17">
        <v>55711000</v>
      </c>
      <c r="G154" s="25"/>
    </row>
    <row r="155" spans="1:7" x14ac:dyDescent="0.35">
      <c r="G155" s="25"/>
    </row>
    <row r="156" spans="1:7" x14ac:dyDescent="0.35">
      <c r="A156" s="26">
        <v>2026</v>
      </c>
      <c r="B156" s="17">
        <v>5287</v>
      </c>
      <c r="C156" s="58">
        <v>3151</v>
      </c>
      <c r="D156" s="17">
        <v>199937507</v>
      </c>
      <c r="E156" s="17">
        <v>125913842</v>
      </c>
      <c r="F156" s="17">
        <v>74023665</v>
      </c>
      <c r="G156" s="25"/>
    </row>
    <row r="157" spans="1:7" x14ac:dyDescent="0.35">
      <c r="A157" s="26">
        <v>2027</v>
      </c>
      <c r="B157" s="17">
        <v>5854</v>
      </c>
      <c r="C157" s="58">
        <v>3328</v>
      </c>
      <c r="D157" s="17">
        <v>233818199</v>
      </c>
      <c r="E157" s="17">
        <v>115307519</v>
      </c>
      <c r="F157" s="17">
        <v>118510680</v>
      </c>
      <c r="G157" s="25"/>
    </row>
    <row r="158" spans="1:7" x14ac:dyDescent="0.35">
      <c r="A158" s="26">
        <v>2028</v>
      </c>
      <c r="B158" s="17">
        <v>6185</v>
      </c>
      <c r="C158" s="58">
        <v>3478</v>
      </c>
      <c r="D158" s="17">
        <v>258142869</v>
      </c>
      <c r="E158" s="17">
        <v>113235519</v>
      </c>
      <c r="F158" s="17">
        <v>144907350</v>
      </c>
      <c r="G158" s="25"/>
    </row>
    <row r="159" spans="1:7" x14ac:dyDescent="0.35">
      <c r="A159" s="26">
        <v>2029</v>
      </c>
      <c r="B159" s="17">
        <v>6281</v>
      </c>
      <c r="C159" s="58">
        <v>3704</v>
      </c>
      <c r="D159" s="17">
        <v>279175487</v>
      </c>
      <c r="E159" s="17">
        <v>113789519</v>
      </c>
      <c r="F159" s="17">
        <v>165385968</v>
      </c>
      <c r="G159" s="25"/>
    </row>
    <row r="160" spans="1:7" x14ac:dyDescent="0.35">
      <c r="G160" s="25"/>
    </row>
    <row r="161" spans="1:7" x14ac:dyDescent="0.35">
      <c r="B161" s="34" t="s">
        <v>106</v>
      </c>
      <c r="D161" s="41"/>
    </row>
    <row r="162" spans="1:7" x14ac:dyDescent="0.35">
      <c r="A162" s="25" t="s">
        <v>49</v>
      </c>
    </row>
    <row r="163" spans="1:7" x14ac:dyDescent="0.35">
      <c r="A163" s="25" t="s">
        <v>73</v>
      </c>
      <c r="B163" s="17">
        <v>11163</v>
      </c>
      <c r="C163" s="58">
        <v>538</v>
      </c>
      <c r="D163" s="17">
        <v>72034393</v>
      </c>
      <c r="E163" s="17">
        <v>14034764</v>
      </c>
      <c r="F163" s="17">
        <v>53086889</v>
      </c>
      <c r="G163" s="17">
        <v>4912740</v>
      </c>
    </row>
    <row r="164" spans="1:7" x14ac:dyDescent="0.35">
      <c r="A164" s="25" t="s">
        <v>74</v>
      </c>
      <c r="B164" s="17">
        <v>10085</v>
      </c>
      <c r="C164" s="58">
        <v>591</v>
      </c>
      <c r="D164" s="17">
        <v>71551534</v>
      </c>
      <c r="E164" s="17">
        <v>46988605</v>
      </c>
      <c r="F164" s="17">
        <v>21621000</v>
      </c>
      <c r="G164" s="17">
        <v>2941929</v>
      </c>
    </row>
    <row r="165" spans="1:7" x14ac:dyDescent="0.35">
      <c r="A165" s="25" t="s">
        <v>75</v>
      </c>
      <c r="B165" s="17">
        <v>11676</v>
      </c>
      <c r="C165" s="58">
        <v>631</v>
      </c>
      <c r="D165" s="17">
        <v>88354744</v>
      </c>
      <c r="E165" s="17">
        <v>62036099</v>
      </c>
      <c r="F165" s="17">
        <v>23377000</v>
      </c>
      <c r="G165" s="17">
        <v>2941645</v>
      </c>
    </row>
    <row r="166" spans="1:7" x14ac:dyDescent="0.35">
      <c r="A166" s="25" t="s">
        <v>76</v>
      </c>
      <c r="B166" s="17">
        <v>11959</v>
      </c>
      <c r="C166" s="58">
        <v>671</v>
      </c>
      <c r="D166" s="17">
        <v>96295821</v>
      </c>
      <c r="E166" s="17">
        <v>39011673</v>
      </c>
      <c r="F166" s="17">
        <v>54342913</v>
      </c>
      <c r="G166" s="17">
        <v>2941235</v>
      </c>
    </row>
    <row r="167" spans="1:7" x14ac:dyDescent="0.35">
      <c r="A167" s="25" t="s">
        <v>77</v>
      </c>
      <c r="B167" s="17">
        <v>12540</v>
      </c>
      <c r="C167" s="58">
        <v>685</v>
      </c>
      <c r="D167" s="17">
        <v>103128395</v>
      </c>
      <c r="E167" s="17">
        <v>48757650</v>
      </c>
      <c r="F167" s="17">
        <v>51435629</v>
      </c>
      <c r="G167" s="17">
        <v>2935116</v>
      </c>
    </row>
    <row r="168" spans="1:7" x14ac:dyDescent="0.35">
      <c r="A168" s="25" t="s">
        <v>78</v>
      </c>
      <c r="B168" s="17">
        <v>9132</v>
      </c>
      <c r="C168" s="58">
        <v>662</v>
      </c>
      <c r="D168" s="17">
        <v>72572731</v>
      </c>
      <c r="E168" s="17">
        <v>39911945</v>
      </c>
      <c r="F168" s="17">
        <v>29713786</v>
      </c>
      <c r="G168" s="17">
        <v>2947000</v>
      </c>
    </row>
    <row r="169" spans="1:7" x14ac:dyDescent="0.35">
      <c r="A169" s="25" t="s">
        <v>79</v>
      </c>
      <c r="B169" s="17">
        <v>8727</v>
      </c>
      <c r="C169" s="58">
        <v>731</v>
      </c>
      <c r="D169" s="17">
        <v>76538703</v>
      </c>
      <c r="E169" s="17">
        <v>51536468</v>
      </c>
      <c r="F169" s="17">
        <v>22061000</v>
      </c>
      <c r="G169" s="17">
        <v>2941235</v>
      </c>
    </row>
    <row r="170" spans="1:7" x14ac:dyDescent="0.35">
      <c r="A170" s="25" t="s">
        <v>80</v>
      </c>
      <c r="B170" s="17">
        <v>8427</v>
      </c>
      <c r="C170" s="58">
        <v>717</v>
      </c>
      <c r="D170" s="17">
        <v>72529178</v>
      </c>
      <c r="E170" s="17">
        <v>62039944</v>
      </c>
      <c r="F170" s="17">
        <v>7547999</v>
      </c>
      <c r="G170" s="17">
        <v>2941235</v>
      </c>
    </row>
    <row r="171" spans="1:7" x14ac:dyDescent="0.35">
      <c r="A171" s="25" t="s">
        <v>81</v>
      </c>
      <c r="B171" s="17">
        <v>8465</v>
      </c>
      <c r="C171" s="58">
        <v>798</v>
      </c>
      <c r="D171" s="17">
        <v>81016280</v>
      </c>
      <c r="E171" s="17">
        <v>41608046</v>
      </c>
      <c r="F171" s="17">
        <v>36466999</v>
      </c>
      <c r="G171" s="17">
        <v>2941235</v>
      </c>
    </row>
    <row r="172" spans="1:7" x14ac:dyDescent="0.35">
      <c r="A172" s="25" t="s">
        <v>82</v>
      </c>
      <c r="B172" s="17">
        <v>8983</v>
      </c>
      <c r="C172" s="58">
        <v>849</v>
      </c>
      <c r="D172" s="17">
        <v>91498322</v>
      </c>
      <c r="E172" s="17">
        <v>45561725</v>
      </c>
      <c r="F172" s="17">
        <v>42995362</v>
      </c>
      <c r="G172" s="17">
        <v>2941235</v>
      </c>
    </row>
    <row r="173" spans="1:7" x14ac:dyDescent="0.35">
      <c r="A173" s="25" t="s">
        <v>83</v>
      </c>
      <c r="B173" s="17">
        <v>9082</v>
      </c>
      <c r="C173" s="58">
        <v>832</v>
      </c>
      <c r="D173" s="17">
        <v>90706014</v>
      </c>
      <c r="E173" s="17">
        <v>51983548</v>
      </c>
      <c r="F173" s="17">
        <v>35781231</v>
      </c>
      <c r="G173" s="17">
        <v>2941235</v>
      </c>
    </row>
    <row r="174" spans="1:7" x14ac:dyDescent="0.35">
      <c r="A174" s="25" t="s">
        <v>84</v>
      </c>
      <c r="B174" s="17">
        <v>9483</v>
      </c>
      <c r="C174" s="58">
        <v>813</v>
      </c>
      <c r="D174" s="17">
        <v>92517951</v>
      </c>
      <c r="E174" s="17">
        <v>49476716</v>
      </c>
      <c r="F174" s="17">
        <v>40100000</v>
      </c>
      <c r="G174" s="17">
        <v>2941235</v>
      </c>
    </row>
    <row r="175" spans="1:7" x14ac:dyDescent="0.35">
      <c r="A175" s="25" t="s">
        <v>85</v>
      </c>
      <c r="B175" s="17">
        <v>10090</v>
      </c>
      <c r="C175" s="58">
        <v>852</v>
      </c>
      <c r="D175" s="17">
        <v>103188823</v>
      </c>
      <c r="E175" s="17">
        <v>62655588</v>
      </c>
      <c r="F175" s="17">
        <v>37592000</v>
      </c>
      <c r="G175" s="17">
        <v>2941235</v>
      </c>
    </row>
    <row r="176" spans="1:7" x14ac:dyDescent="0.35">
      <c r="A176" s="26">
        <v>2012</v>
      </c>
      <c r="B176" s="17">
        <v>8817</v>
      </c>
      <c r="C176" s="58">
        <v>820</v>
      </c>
      <c r="D176" s="17">
        <v>86729155</v>
      </c>
      <c r="E176" s="17">
        <v>46643920</v>
      </c>
      <c r="F176" s="17">
        <v>37144000</v>
      </c>
      <c r="G176" s="17">
        <v>2941235</v>
      </c>
    </row>
    <row r="177" spans="1:7" x14ac:dyDescent="0.35">
      <c r="A177" s="26">
        <v>2013</v>
      </c>
      <c r="B177" s="17">
        <v>8609</v>
      </c>
      <c r="C177" s="58">
        <v>850</v>
      </c>
      <c r="D177" s="17">
        <v>87765118</v>
      </c>
      <c r="E177" s="17">
        <v>46145983</v>
      </c>
      <c r="F177" s="17">
        <v>38677900</v>
      </c>
      <c r="G177" s="17">
        <v>2941235</v>
      </c>
    </row>
    <row r="178" spans="1:7" x14ac:dyDescent="0.35">
      <c r="A178" s="26">
        <v>2014</v>
      </c>
      <c r="B178" s="17">
        <v>8080</v>
      </c>
      <c r="C178" s="58">
        <v>899</v>
      </c>
      <c r="D178" s="17">
        <v>87214669</v>
      </c>
      <c r="E178" s="17">
        <v>47437434</v>
      </c>
      <c r="F178" s="17">
        <v>36836000</v>
      </c>
      <c r="G178" s="17">
        <v>2941235</v>
      </c>
    </row>
    <row r="179" spans="1:7" x14ac:dyDescent="0.35">
      <c r="A179" s="26">
        <v>2015</v>
      </c>
      <c r="B179" s="17">
        <v>8121</v>
      </c>
      <c r="C179" s="58">
        <v>1077</v>
      </c>
      <c r="D179" s="17">
        <v>104941687</v>
      </c>
      <c r="E179" s="17">
        <v>59682452</v>
      </c>
      <c r="F179" s="17">
        <v>42318000</v>
      </c>
      <c r="G179" s="17">
        <v>2941235</v>
      </c>
    </row>
    <row r="180" spans="1:7" x14ac:dyDescent="0.35">
      <c r="A180" s="26">
        <v>2016</v>
      </c>
      <c r="B180" s="17">
        <v>7520</v>
      </c>
      <c r="C180" s="58">
        <v>1113</v>
      </c>
      <c r="D180" s="17">
        <v>100444161</v>
      </c>
      <c r="E180" s="17">
        <v>47187242</v>
      </c>
      <c r="F180" s="17">
        <v>48439000</v>
      </c>
      <c r="G180" s="17">
        <v>4817919</v>
      </c>
    </row>
    <row r="181" spans="1:7" x14ac:dyDescent="0.35">
      <c r="A181" s="26">
        <v>2017</v>
      </c>
      <c r="B181" s="17">
        <v>6911</v>
      </c>
      <c r="C181" s="58">
        <v>1197</v>
      </c>
      <c r="D181" s="17">
        <v>99225985</v>
      </c>
      <c r="E181" s="17">
        <v>44725750</v>
      </c>
      <c r="F181" s="17">
        <v>51559000</v>
      </c>
      <c r="G181" s="17">
        <v>2941235</v>
      </c>
    </row>
    <row r="182" spans="1:7" x14ac:dyDescent="0.35">
      <c r="A182" s="26">
        <v>2018</v>
      </c>
      <c r="B182" s="17">
        <v>6970</v>
      </c>
      <c r="C182" s="58">
        <v>1213</v>
      </c>
      <c r="D182" s="17">
        <v>101474035</v>
      </c>
      <c r="E182" s="17">
        <v>54490269</v>
      </c>
      <c r="F182" s="17">
        <v>44042531</v>
      </c>
      <c r="G182" s="17">
        <v>2941235</v>
      </c>
    </row>
    <row r="183" spans="1:7" x14ac:dyDescent="0.35">
      <c r="A183" s="26">
        <v>2019</v>
      </c>
      <c r="B183" s="17">
        <v>7284</v>
      </c>
      <c r="C183" s="58">
        <v>1210</v>
      </c>
      <c r="D183" s="17">
        <v>105785192</v>
      </c>
      <c r="E183" s="17">
        <v>49629461</v>
      </c>
      <c r="F183" s="17">
        <v>53214496</v>
      </c>
      <c r="G183" s="17">
        <v>2941235</v>
      </c>
    </row>
    <row r="184" spans="1:7" x14ac:dyDescent="0.35">
      <c r="A184" s="26">
        <v>2020</v>
      </c>
      <c r="B184" s="17">
        <v>7361</v>
      </c>
      <c r="C184" s="58">
        <v>1256</v>
      </c>
      <c r="D184" s="17">
        <v>110960271</v>
      </c>
      <c r="E184" s="17">
        <v>63364036</v>
      </c>
      <c r="F184" s="17">
        <v>44655000</v>
      </c>
      <c r="G184" s="17">
        <v>2941235</v>
      </c>
    </row>
    <row r="185" spans="1:7" x14ac:dyDescent="0.35">
      <c r="A185" s="26">
        <v>2021</v>
      </c>
      <c r="B185" s="17">
        <v>6186</v>
      </c>
      <c r="C185" s="58">
        <v>1494</v>
      </c>
      <c r="D185" s="17">
        <v>110881579</v>
      </c>
      <c r="E185" s="17">
        <v>54324344</v>
      </c>
      <c r="F185" s="17">
        <v>53616000</v>
      </c>
      <c r="G185" s="17">
        <v>2941235</v>
      </c>
    </row>
    <row r="186" spans="1:7" x14ac:dyDescent="0.35">
      <c r="A186" s="26">
        <v>2022</v>
      </c>
      <c r="B186" s="17">
        <v>6529</v>
      </c>
      <c r="C186" s="58">
        <v>1628</v>
      </c>
      <c r="D186" s="17">
        <v>127545835</v>
      </c>
      <c r="E186" s="17">
        <v>71254600</v>
      </c>
      <c r="F186" s="17">
        <v>53350000</v>
      </c>
      <c r="G186" s="17">
        <v>2941235</v>
      </c>
    </row>
    <row r="187" spans="1:7" x14ac:dyDescent="0.35">
      <c r="A187" s="26">
        <v>2023</v>
      </c>
      <c r="B187" s="17">
        <v>6775</v>
      </c>
      <c r="C187" s="58">
        <v>1744</v>
      </c>
      <c r="D187" s="17">
        <v>141750827</v>
      </c>
      <c r="E187" s="17">
        <v>85447592</v>
      </c>
      <c r="F187" s="17">
        <v>53362000</v>
      </c>
      <c r="G187" s="17">
        <v>2941235</v>
      </c>
    </row>
    <row r="188" spans="1:7" x14ac:dyDescent="0.35">
      <c r="A188" s="26">
        <v>2024</v>
      </c>
      <c r="B188" s="17">
        <v>7225</v>
      </c>
      <c r="C188" s="58">
        <v>2200</v>
      </c>
      <c r="D188" s="17">
        <v>190709624</v>
      </c>
      <c r="E188" s="17">
        <v>129815389</v>
      </c>
      <c r="F188" s="17">
        <v>57953000</v>
      </c>
      <c r="G188" s="17">
        <v>2941235</v>
      </c>
    </row>
    <row r="189" spans="1:7" x14ac:dyDescent="0.35">
      <c r="A189" s="26">
        <v>2025</v>
      </c>
      <c r="B189" s="17">
        <v>7203</v>
      </c>
      <c r="C189" s="58">
        <v>2647</v>
      </c>
      <c r="D189" s="17">
        <v>228829624</v>
      </c>
      <c r="E189" s="17">
        <v>118542389</v>
      </c>
      <c r="F189" s="17">
        <v>107346000</v>
      </c>
      <c r="G189" s="17">
        <v>2941235</v>
      </c>
    </row>
    <row r="191" spans="1:7" x14ac:dyDescent="0.35">
      <c r="A191" s="26">
        <v>2026</v>
      </c>
      <c r="B191" s="17">
        <v>6938</v>
      </c>
      <c r="C191" s="58">
        <v>3109</v>
      </c>
      <c r="D191" s="17">
        <v>258875616</v>
      </c>
      <c r="E191" s="17">
        <v>121975381</v>
      </c>
      <c r="F191" s="17">
        <v>133959000</v>
      </c>
      <c r="G191" s="17">
        <v>2941235</v>
      </c>
    </row>
    <row r="192" spans="1:7" x14ac:dyDescent="0.35">
      <c r="A192" s="26">
        <v>2027</v>
      </c>
      <c r="B192" s="17">
        <v>6257</v>
      </c>
      <c r="C192" s="58">
        <v>3426</v>
      </c>
      <c r="D192" s="17">
        <v>257277616</v>
      </c>
      <c r="E192" s="17">
        <v>123235381</v>
      </c>
      <c r="F192" s="17">
        <v>131101000</v>
      </c>
      <c r="G192" s="17">
        <v>2941235</v>
      </c>
    </row>
    <row r="193" spans="1:7" x14ac:dyDescent="0.35">
      <c r="A193" s="26">
        <v>2028</v>
      </c>
      <c r="B193" s="17">
        <v>5637</v>
      </c>
      <c r="C193" s="58">
        <v>3722</v>
      </c>
      <c r="D193" s="17">
        <v>251763616</v>
      </c>
      <c r="E193" s="17">
        <v>117721381</v>
      </c>
      <c r="F193" s="17">
        <v>131101000</v>
      </c>
      <c r="G193" s="17">
        <v>2941235</v>
      </c>
    </row>
    <row r="194" spans="1:7" x14ac:dyDescent="0.35">
      <c r="A194" s="26">
        <v>2029</v>
      </c>
      <c r="B194" s="17">
        <v>4918</v>
      </c>
      <c r="C194" s="58">
        <v>4132</v>
      </c>
      <c r="D194" s="17">
        <v>243851616</v>
      </c>
      <c r="E194" s="17">
        <v>107190381</v>
      </c>
      <c r="F194" s="17">
        <v>133720000</v>
      </c>
      <c r="G194" s="17">
        <v>2941235</v>
      </c>
    </row>
    <row r="196" spans="1:7" x14ac:dyDescent="0.35">
      <c r="B196" s="34" t="s">
        <v>107</v>
      </c>
    </row>
    <row r="197" spans="1:7" x14ac:dyDescent="0.35">
      <c r="A197" s="25" t="s">
        <v>49</v>
      </c>
    </row>
    <row r="198" spans="1:7" x14ac:dyDescent="0.35">
      <c r="A198" s="25" t="s">
        <v>73</v>
      </c>
      <c r="B198" s="17">
        <v>20951</v>
      </c>
      <c r="C198" s="58">
        <v>608</v>
      </c>
      <c r="D198" s="17">
        <v>152827916</v>
      </c>
      <c r="E198" s="17">
        <v>48540773</v>
      </c>
      <c r="F198" s="17">
        <v>99374403</v>
      </c>
      <c r="G198" s="17">
        <v>4912740</v>
      </c>
    </row>
    <row r="199" spans="1:7" x14ac:dyDescent="0.35">
      <c r="A199" s="25" t="s">
        <v>74</v>
      </c>
      <c r="B199" s="17">
        <v>19755</v>
      </c>
      <c r="C199" s="58">
        <v>671</v>
      </c>
      <c r="D199" s="17">
        <v>159014138</v>
      </c>
      <c r="E199" s="17">
        <v>67927209</v>
      </c>
      <c r="F199" s="17">
        <v>88145000</v>
      </c>
      <c r="G199" s="17">
        <v>2941929</v>
      </c>
    </row>
    <row r="200" spans="1:7" x14ac:dyDescent="0.35">
      <c r="A200" s="25" t="s">
        <v>75</v>
      </c>
      <c r="B200" s="17">
        <v>20762</v>
      </c>
      <c r="C200" s="58">
        <v>724</v>
      </c>
      <c r="D200" s="17">
        <v>180286202</v>
      </c>
      <c r="E200" s="17">
        <v>101611404</v>
      </c>
      <c r="F200" s="17">
        <v>75733153</v>
      </c>
      <c r="G200" s="17">
        <v>2941645</v>
      </c>
    </row>
    <row r="201" spans="1:7" x14ac:dyDescent="0.35">
      <c r="A201" s="25" t="s">
        <v>76</v>
      </c>
      <c r="B201" s="17">
        <v>21307</v>
      </c>
      <c r="C201" s="58">
        <v>790</v>
      </c>
      <c r="D201" s="17">
        <v>201900915</v>
      </c>
      <c r="E201" s="17">
        <v>84660918</v>
      </c>
      <c r="F201" s="17">
        <v>114298762</v>
      </c>
      <c r="G201" s="17">
        <v>2941235</v>
      </c>
    </row>
    <row r="202" spans="1:7" x14ac:dyDescent="0.35">
      <c r="A202" s="25" t="s">
        <v>77</v>
      </c>
      <c r="B202" s="17">
        <v>22738</v>
      </c>
      <c r="C202" s="58">
        <v>826</v>
      </c>
      <c r="D202" s="17">
        <v>225460963</v>
      </c>
      <c r="E202" s="17">
        <v>95977854</v>
      </c>
      <c r="F202" s="17">
        <v>126547993</v>
      </c>
      <c r="G202" s="17">
        <v>2935116</v>
      </c>
    </row>
    <row r="203" spans="1:7" x14ac:dyDescent="0.35">
      <c r="A203" s="25" t="s">
        <v>78</v>
      </c>
      <c r="B203" s="17">
        <v>18325</v>
      </c>
      <c r="C203" s="58">
        <v>786</v>
      </c>
      <c r="D203" s="17">
        <v>172909280</v>
      </c>
      <c r="E203" s="17">
        <v>72313494</v>
      </c>
      <c r="F203" s="17">
        <v>97648786</v>
      </c>
      <c r="G203" s="17">
        <v>2947000</v>
      </c>
    </row>
    <row r="204" spans="1:7" x14ac:dyDescent="0.35">
      <c r="A204" s="25" t="s">
        <v>79</v>
      </c>
      <c r="B204" s="17">
        <v>16915</v>
      </c>
      <c r="C204" s="58">
        <v>828</v>
      </c>
      <c r="D204" s="17">
        <v>168162804</v>
      </c>
      <c r="E204" s="17">
        <v>95202988</v>
      </c>
      <c r="F204" s="17">
        <v>70018581</v>
      </c>
      <c r="G204" s="17">
        <v>2941235</v>
      </c>
    </row>
    <row r="205" spans="1:7" x14ac:dyDescent="0.35">
      <c r="A205" s="25" t="s">
        <v>80</v>
      </c>
      <c r="B205" s="17">
        <v>16690</v>
      </c>
      <c r="C205" s="58">
        <v>853</v>
      </c>
      <c r="D205" s="17">
        <v>170881675</v>
      </c>
      <c r="E205" s="17">
        <v>110448941</v>
      </c>
      <c r="F205" s="17">
        <v>57491499</v>
      </c>
      <c r="G205" s="17">
        <v>2941235</v>
      </c>
    </row>
    <row r="206" spans="1:7" x14ac:dyDescent="0.35">
      <c r="A206" s="25" t="s">
        <v>81</v>
      </c>
      <c r="B206" s="17">
        <v>16524</v>
      </c>
      <c r="C206" s="58">
        <v>921</v>
      </c>
      <c r="D206" s="17">
        <v>182711653</v>
      </c>
      <c r="E206" s="17">
        <v>111668420</v>
      </c>
      <c r="F206" s="17">
        <v>68101998</v>
      </c>
      <c r="G206" s="17">
        <v>2941235</v>
      </c>
    </row>
    <row r="207" spans="1:7" x14ac:dyDescent="0.35">
      <c r="A207" s="25" t="s">
        <v>82</v>
      </c>
      <c r="B207" s="17">
        <v>16771</v>
      </c>
      <c r="C207" s="58">
        <v>959</v>
      </c>
      <c r="D207" s="17">
        <v>193068512</v>
      </c>
      <c r="E207" s="17">
        <v>101298886</v>
      </c>
      <c r="F207" s="17">
        <v>88828391</v>
      </c>
      <c r="G207" s="17">
        <v>2941235</v>
      </c>
    </row>
    <row r="208" spans="1:7" x14ac:dyDescent="0.35">
      <c r="A208" s="25" t="s">
        <v>83</v>
      </c>
      <c r="B208" s="17">
        <v>17693</v>
      </c>
      <c r="C208" s="58">
        <v>927</v>
      </c>
      <c r="D208" s="17">
        <v>196723289</v>
      </c>
      <c r="E208" s="17">
        <v>91827023</v>
      </c>
      <c r="F208" s="17">
        <v>101955031</v>
      </c>
      <c r="G208" s="17">
        <v>2941235</v>
      </c>
    </row>
    <row r="209" spans="1:7" x14ac:dyDescent="0.35">
      <c r="A209" s="25" t="s">
        <v>84</v>
      </c>
      <c r="B209" s="17">
        <v>19013</v>
      </c>
      <c r="C209" s="58">
        <v>903</v>
      </c>
      <c r="D209" s="17">
        <v>205953253</v>
      </c>
      <c r="E209" s="17">
        <v>109573018</v>
      </c>
      <c r="F209" s="17">
        <v>93439000</v>
      </c>
      <c r="G209" s="17">
        <v>2941235</v>
      </c>
    </row>
    <row r="210" spans="1:7" x14ac:dyDescent="0.35">
      <c r="A210" s="25" t="s">
        <v>85</v>
      </c>
      <c r="B210" s="17">
        <v>19888</v>
      </c>
      <c r="C210" s="58">
        <v>929</v>
      </c>
      <c r="D210" s="17">
        <v>221810646</v>
      </c>
      <c r="E210" s="17">
        <v>137878775</v>
      </c>
      <c r="F210" s="17">
        <v>80990636</v>
      </c>
      <c r="G210" s="17">
        <v>2941235</v>
      </c>
    </row>
    <row r="211" spans="1:7" x14ac:dyDescent="0.35">
      <c r="A211" s="26">
        <v>2012</v>
      </c>
      <c r="B211" s="17">
        <v>18160</v>
      </c>
      <c r="C211" s="58">
        <v>934</v>
      </c>
      <c r="D211" s="17">
        <v>203457373</v>
      </c>
      <c r="E211" s="17">
        <v>106529138</v>
      </c>
      <c r="F211" s="17">
        <v>93987000</v>
      </c>
      <c r="G211" s="17">
        <v>2941235</v>
      </c>
    </row>
    <row r="212" spans="1:7" x14ac:dyDescent="0.35">
      <c r="A212" s="26">
        <v>2013</v>
      </c>
      <c r="B212" s="17">
        <v>16997</v>
      </c>
      <c r="C212" s="58">
        <v>1009</v>
      </c>
      <c r="D212" s="17">
        <v>205801038</v>
      </c>
      <c r="E212" s="17">
        <v>120432903</v>
      </c>
      <c r="F212" s="17">
        <v>82426900</v>
      </c>
      <c r="G212" s="17">
        <v>2941235</v>
      </c>
    </row>
    <row r="213" spans="1:7" x14ac:dyDescent="0.35">
      <c r="A213" s="26">
        <v>2014</v>
      </c>
      <c r="B213" s="17">
        <v>16097</v>
      </c>
      <c r="C213" s="58">
        <v>1119</v>
      </c>
      <c r="D213" s="17">
        <v>216196965</v>
      </c>
      <c r="E213" s="17">
        <v>115204262</v>
      </c>
      <c r="F213" s="17">
        <v>98051468</v>
      </c>
      <c r="G213" s="17">
        <v>2941235</v>
      </c>
    </row>
    <row r="214" spans="1:7" x14ac:dyDescent="0.35">
      <c r="A214" s="26">
        <v>2015</v>
      </c>
      <c r="B214" s="17">
        <v>15708</v>
      </c>
      <c r="C214" s="58">
        <v>1310</v>
      </c>
      <c r="D214" s="17">
        <v>246935727</v>
      </c>
      <c r="E214" s="17">
        <v>111535466</v>
      </c>
      <c r="F214" s="17">
        <v>132459026</v>
      </c>
      <c r="G214" s="17">
        <v>2941235</v>
      </c>
    </row>
    <row r="215" spans="1:7" x14ac:dyDescent="0.35">
      <c r="A215" s="26">
        <v>2016</v>
      </c>
      <c r="B215" s="17">
        <v>15112</v>
      </c>
      <c r="C215" s="58">
        <v>1384</v>
      </c>
      <c r="D215" s="17">
        <v>251046283</v>
      </c>
      <c r="E215" s="17">
        <v>119568364</v>
      </c>
      <c r="F215" s="17">
        <v>126660000</v>
      </c>
      <c r="G215" s="17">
        <v>4817919</v>
      </c>
    </row>
    <row r="216" spans="1:7" x14ac:dyDescent="0.35">
      <c r="A216" s="26">
        <v>2017</v>
      </c>
      <c r="B216" s="17">
        <v>14554</v>
      </c>
      <c r="C216" s="58">
        <v>1491</v>
      </c>
      <c r="D216" s="17">
        <v>260348083</v>
      </c>
      <c r="E216" s="17">
        <v>111599848</v>
      </c>
      <c r="F216" s="17">
        <v>145807000</v>
      </c>
      <c r="G216" s="17">
        <v>2941235</v>
      </c>
    </row>
    <row r="217" spans="1:7" x14ac:dyDescent="0.35">
      <c r="A217" s="26">
        <v>2018</v>
      </c>
      <c r="B217" s="17">
        <v>14799</v>
      </c>
      <c r="C217" s="58">
        <v>1501</v>
      </c>
      <c r="D217" s="17">
        <v>266649240</v>
      </c>
      <c r="E217" s="17">
        <v>126367474</v>
      </c>
      <c r="F217" s="17">
        <v>137340531</v>
      </c>
      <c r="G217" s="17">
        <v>2941235</v>
      </c>
    </row>
    <row r="218" spans="1:7" x14ac:dyDescent="0.35">
      <c r="A218" s="26">
        <v>2019</v>
      </c>
      <c r="B218" s="17">
        <v>15350</v>
      </c>
      <c r="C218" s="58">
        <v>1429</v>
      </c>
      <c r="D218" s="17">
        <v>263260196</v>
      </c>
      <c r="E218" s="17">
        <v>110710937</v>
      </c>
      <c r="F218" s="17">
        <v>149608023</v>
      </c>
      <c r="G218" s="17">
        <v>2941235</v>
      </c>
    </row>
    <row r="219" spans="1:7" x14ac:dyDescent="0.35">
      <c r="A219" s="26">
        <v>2020</v>
      </c>
      <c r="B219" s="17">
        <v>14668</v>
      </c>
      <c r="C219" s="58">
        <v>1465</v>
      </c>
      <c r="D219" s="17">
        <v>257870118</v>
      </c>
      <c r="E219" s="17">
        <v>136828853</v>
      </c>
      <c r="F219" s="17">
        <v>118100030</v>
      </c>
      <c r="G219" s="17">
        <v>2941235</v>
      </c>
    </row>
    <row r="220" spans="1:7" x14ac:dyDescent="0.35">
      <c r="A220" s="26">
        <v>2021</v>
      </c>
      <c r="B220" s="17">
        <v>11359</v>
      </c>
      <c r="C220" s="58">
        <v>1650</v>
      </c>
      <c r="D220" s="17">
        <v>224926534</v>
      </c>
      <c r="E220" s="17">
        <v>129213009</v>
      </c>
      <c r="F220" s="17">
        <v>92772290</v>
      </c>
      <c r="G220" s="17">
        <v>2941235</v>
      </c>
    </row>
    <row r="221" spans="1:7" x14ac:dyDescent="0.35">
      <c r="A221" s="26">
        <v>2022</v>
      </c>
      <c r="B221" s="17">
        <v>11105</v>
      </c>
      <c r="C221" s="58">
        <v>1707</v>
      </c>
      <c r="D221" s="17">
        <v>227506672</v>
      </c>
      <c r="E221" s="17">
        <v>171215437</v>
      </c>
      <c r="F221" s="17">
        <v>53350000</v>
      </c>
      <c r="G221" s="17">
        <v>2941235</v>
      </c>
    </row>
    <row r="222" spans="1:7" x14ac:dyDescent="0.35">
      <c r="A222" s="26">
        <v>2023</v>
      </c>
      <c r="B222" s="17">
        <v>11539</v>
      </c>
      <c r="C222" s="58">
        <v>1794</v>
      </c>
      <c r="D222" s="17">
        <v>248362002</v>
      </c>
      <c r="E222" s="17">
        <v>192058767</v>
      </c>
      <c r="F222" s="17">
        <v>53362000</v>
      </c>
      <c r="G222" s="17">
        <v>2941235</v>
      </c>
    </row>
    <row r="223" spans="1:7" x14ac:dyDescent="0.35">
      <c r="A223" s="26">
        <v>2024</v>
      </c>
      <c r="B223" s="17">
        <v>12085</v>
      </c>
      <c r="C223" s="58">
        <v>2196</v>
      </c>
      <c r="D223" s="17">
        <v>318462784</v>
      </c>
      <c r="E223" s="17">
        <v>255549549</v>
      </c>
      <c r="F223" s="17">
        <v>59972000</v>
      </c>
      <c r="G223" s="17">
        <v>2941235</v>
      </c>
    </row>
    <row r="224" spans="1:7" x14ac:dyDescent="0.35">
      <c r="A224" s="26">
        <v>2025</v>
      </c>
      <c r="B224" s="17">
        <v>12067</v>
      </c>
      <c r="C224" s="58">
        <v>2664</v>
      </c>
      <c r="D224" s="17">
        <v>385803193</v>
      </c>
      <c r="E224" s="17">
        <v>219804958</v>
      </c>
      <c r="F224" s="17">
        <v>163057000</v>
      </c>
      <c r="G224" s="17">
        <v>2941235</v>
      </c>
    </row>
    <row r="226" spans="1:7" x14ac:dyDescent="0.35">
      <c r="A226" s="26">
        <v>2026</v>
      </c>
      <c r="B226" s="17">
        <v>12226</v>
      </c>
      <c r="C226" s="58">
        <v>3127</v>
      </c>
      <c r="D226" s="17">
        <v>458813123</v>
      </c>
      <c r="E226" s="17">
        <v>247889223</v>
      </c>
      <c r="F226" s="17">
        <v>207982665</v>
      </c>
      <c r="G226" s="17">
        <v>2941235</v>
      </c>
    </row>
    <row r="227" spans="1:7" x14ac:dyDescent="0.35">
      <c r="A227" s="26">
        <v>2027</v>
      </c>
      <c r="B227" s="17">
        <v>12111</v>
      </c>
      <c r="C227" s="58">
        <v>3379</v>
      </c>
      <c r="D227" s="17">
        <v>491095815</v>
      </c>
      <c r="E227" s="17">
        <v>238542900</v>
      </c>
      <c r="F227" s="17">
        <v>249611680</v>
      </c>
      <c r="G227" s="17">
        <v>2941235</v>
      </c>
    </row>
    <row r="228" spans="1:7" x14ac:dyDescent="0.35">
      <c r="A228" s="26">
        <v>2028</v>
      </c>
      <c r="B228" s="17">
        <v>11822</v>
      </c>
      <c r="C228" s="58">
        <v>3594</v>
      </c>
      <c r="D228" s="17">
        <v>509906485</v>
      </c>
      <c r="E228" s="17">
        <v>230956900</v>
      </c>
      <c r="F228" s="17">
        <v>276008350</v>
      </c>
      <c r="G228" s="17">
        <v>2941235</v>
      </c>
    </row>
    <row r="229" spans="1:7" x14ac:dyDescent="0.35">
      <c r="A229" s="26">
        <v>2029</v>
      </c>
      <c r="B229" s="17">
        <v>11199</v>
      </c>
      <c r="C229" s="58">
        <v>3892</v>
      </c>
      <c r="D229" s="17">
        <v>523027103</v>
      </c>
      <c r="E229" s="17">
        <v>220979900</v>
      </c>
      <c r="F229" s="17">
        <v>299105968</v>
      </c>
      <c r="G229" s="17">
        <v>2941235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66261-D5B5-4882-AE14-EA1C14197B53}">
  <dimension ref="A1:G449"/>
  <sheetViews>
    <sheetView tabSelected="1" topLeftCell="A439" workbookViewId="0">
      <selection activeCell="C26" sqref="C26"/>
    </sheetView>
  </sheetViews>
  <sheetFormatPr defaultRowHeight="14.5" x14ac:dyDescent="0.35"/>
  <cols>
    <col min="1" max="1" width="13.81640625" bestFit="1" customWidth="1"/>
    <col min="2" max="3" width="13.81640625" customWidth="1"/>
    <col min="4" max="7" width="17.1796875" customWidth="1"/>
  </cols>
  <sheetData>
    <row r="1" spans="1:7" ht="15.5" x14ac:dyDescent="0.35">
      <c r="A1" s="13"/>
      <c r="B1" s="13"/>
      <c r="C1" s="13"/>
      <c r="D1" s="14"/>
      <c r="E1" s="13"/>
      <c r="F1" s="13"/>
      <c r="G1" s="13"/>
    </row>
    <row r="2" spans="1:7" ht="15.5" x14ac:dyDescent="0.35">
      <c r="A2" s="15" t="s">
        <v>30</v>
      </c>
      <c r="B2" s="15"/>
      <c r="C2" s="15"/>
      <c r="D2" s="15"/>
      <c r="E2" s="15"/>
      <c r="F2" s="15"/>
      <c r="G2" s="15"/>
    </row>
    <row r="3" spans="1:7" ht="15.5" x14ac:dyDescent="0.35">
      <c r="A3" s="16" t="s">
        <v>31</v>
      </c>
      <c r="B3" s="15"/>
      <c r="C3" s="15"/>
      <c r="D3" s="15"/>
      <c r="E3" s="15"/>
      <c r="F3" s="15"/>
      <c r="G3" s="15"/>
    </row>
    <row r="4" spans="1:7" ht="15.5" x14ac:dyDescent="0.35">
      <c r="A4" s="15" t="s">
        <v>32</v>
      </c>
      <c r="B4" s="15"/>
      <c r="C4" s="15"/>
      <c r="D4" s="15"/>
      <c r="E4" s="15"/>
      <c r="F4" s="15"/>
      <c r="G4" s="15"/>
    </row>
    <row r="5" spans="1:7" ht="15.5" x14ac:dyDescent="0.35">
      <c r="B5" s="16"/>
      <c r="C5" s="16"/>
      <c r="D5" s="16"/>
      <c r="E5" s="16"/>
      <c r="F5" s="16"/>
      <c r="G5" s="16"/>
    </row>
    <row r="6" spans="1:7" ht="15.5" x14ac:dyDescent="0.35">
      <c r="A6" s="16"/>
      <c r="B6" s="16"/>
      <c r="C6" s="16"/>
      <c r="D6" s="16"/>
      <c r="E6" s="16"/>
      <c r="F6" s="16"/>
      <c r="G6" s="16"/>
    </row>
    <row r="7" spans="1:7" ht="15.5" x14ac:dyDescent="0.35">
      <c r="A7" s="17"/>
      <c r="B7" s="18" t="s">
        <v>33</v>
      </c>
      <c r="C7" s="18" t="s">
        <v>33</v>
      </c>
      <c r="D7" s="18" t="s">
        <v>34</v>
      </c>
      <c r="E7" s="17"/>
      <c r="F7" s="17"/>
      <c r="G7" s="18"/>
    </row>
    <row r="8" spans="1:7" ht="15.5" x14ac:dyDescent="0.35">
      <c r="A8" s="18" t="s">
        <v>35</v>
      </c>
      <c r="B8" s="18" t="s">
        <v>36</v>
      </c>
      <c r="C8" s="18" t="s">
        <v>36</v>
      </c>
      <c r="D8" s="18" t="s">
        <v>37</v>
      </c>
      <c r="E8" s="18" t="s">
        <v>38</v>
      </c>
      <c r="F8" s="18" t="s">
        <v>39</v>
      </c>
      <c r="G8" s="18" t="s">
        <v>40</v>
      </c>
    </row>
    <row r="9" spans="1:7" ht="15.5" x14ac:dyDescent="0.35">
      <c r="A9" s="18" t="s">
        <v>41</v>
      </c>
      <c r="B9" s="18" t="s">
        <v>42</v>
      </c>
      <c r="C9" s="18" t="s">
        <v>43</v>
      </c>
      <c r="D9" s="18" t="s">
        <v>43</v>
      </c>
      <c r="E9" s="18" t="s">
        <v>44</v>
      </c>
      <c r="F9" s="18" t="s">
        <v>44</v>
      </c>
      <c r="G9" s="18" t="s">
        <v>44</v>
      </c>
    </row>
    <row r="10" spans="1:7" ht="15.5" x14ac:dyDescent="0.35">
      <c r="A10" s="18" t="s">
        <v>45</v>
      </c>
      <c r="B10" s="18" t="s">
        <v>46</v>
      </c>
      <c r="C10" s="18" t="s">
        <v>47</v>
      </c>
      <c r="D10" s="18" t="s">
        <v>48</v>
      </c>
      <c r="E10" s="18" t="s">
        <v>45</v>
      </c>
      <c r="F10" s="18" t="s">
        <v>45</v>
      </c>
      <c r="G10" s="16" t="s">
        <v>46</v>
      </c>
    </row>
    <row r="11" spans="1:7" ht="15.5" x14ac:dyDescent="0.35">
      <c r="A11" s="19" t="s">
        <v>49</v>
      </c>
      <c r="B11" s="17"/>
      <c r="C11" s="20"/>
      <c r="D11" s="21"/>
      <c r="E11" s="21"/>
      <c r="F11" s="21"/>
      <c r="G11" s="21"/>
    </row>
    <row r="12" spans="1:7" ht="15.5" x14ac:dyDescent="0.35">
      <c r="A12" s="19">
        <v>2015</v>
      </c>
      <c r="B12" s="17">
        <v>14446</v>
      </c>
      <c r="C12" s="53">
        <v>703</v>
      </c>
      <c r="D12" s="17">
        <v>121837244</v>
      </c>
      <c r="E12" s="17">
        <v>31447539</v>
      </c>
      <c r="F12" s="17">
        <v>35692421</v>
      </c>
      <c r="G12" s="17">
        <v>54697284</v>
      </c>
    </row>
    <row r="13" spans="1:7" ht="15.5" x14ac:dyDescent="0.35">
      <c r="A13" s="19">
        <v>2016</v>
      </c>
      <c r="B13" s="17">
        <v>14602</v>
      </c>
      <c r="C13" s="54">
        <v>754</v>
      </c>
      <c r="D13" s="17">
        <v>132201226</v>
      </c>
      <c r="E13" s="17">
        <v>36157626</v>
      </c>
      <c r="F13" s="17">
        <v>42249610</v>
      </c>
      <c r="G13" s="17">
        <v>53793990</v>
      </c>
    </row>
    <row r="14" spans="1:7" ht="15.5" x14ac:dyDescent="0.35">
      <c r="A14" s="19">
        <v>2017</v>
      </c>
      <c r="B14" s="17">
        <v>15969</v>
      </c>
      <c r="C14" s="54">
        <v>812</v>
      </c>
      <c r="D14" s="17">
        <v>155510705</v>
      </c>
      <c r="E14" s="17">
        <v>42198982</v>
      </c>
      <c r="F14" s="17">
        <v>51789812</v>
      </c>
      <c r="G14" s="17">
        <v>61521912</v>
      </c>
    </row>
    <row r="15" spans="1:7" ht="15.5" x14ac:dyDescent="0.35">
      <c r="A15" s="19">
        <v>2018</v>
      </c>
      <c r="B15" s="17">
        <v>17332</v>
      </c>
      <c r="C15" s="54">
        <v>903</v>
      </c>
      <c r="D15" s="17">
        <v>187750651</v>
      </c>
      <c r="E15" s="17">
        <v>51536475</v>
      </c>
      <c r="F15" s="17">
        <v>66513221</v>
      </c>
      <c r="G15" s="17">
        <v>69700958</v>
      </c>
    </row>
    <row r="16" spans="1:7" ht="15.5" x14ac:dyDescent="0.35">
      <c r="A16" s="19">
        <v>2019</v>
      </c>
      <c r="B16" s="17">
        <v>18313</v>
      </c>
      <c r="C16" s="54">
        <v>961</v>
      </c>
      <c r="D16" s="17">
        <v>211165176</v>
      </c>
      <c r="E16" s="17">
        <v>62814562</v>
      </c>
      <c r="F16" s="17">
        <v>83555777</v>
      </c>
      <c r="G16" s="17">
        <v>64794837</v>
      </c>
    </row>
    <row r="17" spans="1:7" ht="15.5" x14ac:dyDescent="0.35">
      <c r="A17" s="19">
        <v>2020</v>
      </c>
      <c r="B17" s="17">
        <v>18897</v>
      </c>
      <c r="C17" s="54">
        <v>987</v>
      </c>
      <c r="D17" s="17">
        <v>223705208</v>
      </c>
      <c r="E17" s="17">
        <v>70243755</v>
      </c>
      <c r="F17" s="17">
        <v>91720210</v>
      </c>
      <c r="G17" s="17">
        <v>61741243</v>
      </c>
    </row>
    <row r="18" spans="1:7" ht="15.5" x14ac:dyDescent="0.35">
      <c r="A18" s="19">
        <v>2021</v>
      </c>
      <c r="B18" s="17">
        <v>18895</v>
      </c>
      <c r="C18" s="54">
        <v>1039</v>
      </c>
      <c r="D18" s="17">
        <v>235489829</v>
      </c>
      <c r="E18" s="17">
        <v>85405318</v>
      </c>
      <c r="F18" s="17">
        <v>87805357</v>
      </c>
      <c r="G18" s="17">
        <v>62279154</v>
      </c>
    </row>
    <row r="19" spans="1:7" ht="15.5" x14ac:dyDescent="0.35">
      <c r="A19" s="19">
        <v>2022</v>
      </c>
      <c r="B19" s="17">
        <v>18508</v>
      </c>
      <c r="C19" s="54">
        <v>1090</v>
      </c>
      <c r="D19" s="17">
        <v>242150792</v>
      </c>
      <c r="E19" s="17">
        <v>85145178</v>
      </c>
      <c r="F19" s="17">
        <v>94218130</v>
      </c>
      <c r="G19" s="17">
        <v>62787484</v>
      </c>
    </row>
    <row r="20" spans="1:7" ht="15.5" x14ac:dyDescent="0.35">
      <c r="A20" s="19">
        <v>2023</v>
      </c>
      <c r="B20" s="17">
        <v>18590</v>
      </c>
      <c r="C20" s="54">
        <v>1111</v>
      </c>
      <c r="D20" s="17">
        <v>247940229</v>
      </c>
      <c r="E20" s="17">
        <v>94564133</v>
      </c>
      <c r="F20" s="17">
        <v>96971328</v>
      </c>
      <c r="G20" s="17">
        <v>56404768</v>
      </c>
    </row>
    <row r="21" spans="1:7" ht="15.5" x14ac:dyDescent="0.35">
      <c r="A21" s="19">
        <v>2024</v>
      </c>
      <c r="B21" s="17">
        <v>18462</v>
      </c>
      <c r="C21" s="54">
        <v>1127</v>
      </c>
      <c r="D21" s="17">
        <v>249773507</v>
      </c>
      <c r="E21" s="17">
        <v>92160122</v>
      </c>
      <c r="F21" s="17">
        <v>102160485</v>
      </c>
      <c r="G21" s="17">
        <v>55452899</v>
      </c>
    </row>
    <row r="22" spans="1:7" ht="15.5" x14ac:dyDescent="0.35">
      <c r="A22" s="25">
        <v>2025</v>
      </c>
      <c r="B22" s="17">
        <v>18305</v>
      </c>
      <c r="C22" s="54">
        <v>1179</v>
      </c>
      <c r="D22" s="17">
        <v>259028865</v>
      </c>
      <c r="E22" s="17">
        <v>95643400</v>
      </c>
      <c r="F22" s="17">
        <v>110130095</v>
      </c>
      <c r="G22" s="17">
        <v>53255370</v>
      </c>
    </row>
    <row r="23" spans="1:7" ht="15.5" x14ac:dyDescent="0.35">
      <c r="A23" s="26" t="s">
        <v>50</v>
      </c>
      <c r="C23" s="55"/>
    </row>
    <row r="24" spans="1:7" ht="15.5" x14ac:dyDescent="0.35">
      <c r="A24" s="26">
        <v>2026</v>
      </c>
      <c r="B24" s="17">
        <v>18398</v>
      </c>
      <c r="C24" s="56">
        <v>1247</v>
      </c>
      <c r="D24" s="17">
        <v>275231461</v>
      </c>
      <c r="E24" s="17">
        <v>99032957</v>
      </c>
      <c r="F24" s="17">
        <v>121284364</v>
      </c>
      <c r="G24" s="17">
        <v>54914141</v>
      </c>
    </row>
    <row r="25" spans="1:7" ht="15.5" x14ac:dyDescent="0.35">
      <c r="A25" s="26">
        <v>2027</v>
      </c>
      <c r="B25" s="17">
        <v>18789</v>
      </c>
      <c r="C25" s="56">
        <v>1306</v>
      </c>
      <c r="D25" s="17">
        <v>294545106</v>
      </c>
      <c r="E25" s="17">
        <v>106539908</v>
      </c>
      <c r="F25" s="17">
        <v>127787150</v>
      </c>
      <c r="G25" s="17">
        <v>60218048</v>
      </c>
    </row>
    <row r="26" spans="1:7" ht="15.5" x14ac:dyDescent="0.35">
      <c r="A26" s="26">
        <v>2028</v>
      </c>
      <c r="B26" s="17">
        <v>18979</v>
      </c>
      <c r="C26" s="56">
        <v>1362</v>
      </c>
      <c r="D26" s="17">
        <v>310255616</v>
      </c>
      <c r="E26" s="17">
        <v>113304820</v>
      </c>
      <c r="F26" s="17">
        <v>134622583</v>
      </c>
      <c r="G26" s="17">
        <v>62328213</v>
      </c>
    </row>
    <row r="27" spans="1:7" ht="15.5" x14ac:dyDescent="0.35">
      <c r="A27" s="26">
        <v>2029</v>
      </c>
      <c r="B27" s="17">
        <v>19209</v>
      </c>
      <c r="C27" s="56">
        <v>1419</v>
      </c>
      <c r="D27" s="17">
        <v>327001501</v>
      </c>
      <c r="E27" s="17">
        <v>120238811</v>
      </c>
      <c r="F27" s="17">
        <v>141727986</v>
      </c>
      <c r="G27" s="17">
        <v>65034703</v>
      </c>
    </row>
    <row r="28" spans="1:7" ht="15.5" x14ac:dyDescent="0.35">
      <c r="A28" s="26"/>
      <c r="B28" s="17"/>
      <c r="C28" s="24"/>
      <c r="D28" s="17"/>
      <c r="E28" s="17"/>
      <c r="F28" s="17"/>
      <c r="G28" s="17"/>
    </row>
    <row r="29" spans="1:7" ht="15.5" x14ac:dyDescent="0.35">
      <c r="A29" s="26"/>
      <c r="B29" s="27"/>
      <c r="C29" s="27"/>
      <c r="D29" s="28"/>
      <c r="E29" s="28"/>
      <c r="F29" s="28"/>
      <c r="G29" s="28"/>
    </row>
    <row r="30" spans="1:7" ht="15.5" x14ac:dyDescent="0.35">
      <c r="A30" s="16" t="s">
        <v>1</v>
      </c>
      <c r="B30" s="16"/>
      <c r="C30" s="16"/>
      <c r="D30" s="16"/>
      <c r="E30" s="16"/>
      <c r="F30" s="16"/>
      <c r="G30" s="16"/>
    </row>
    <row r="31" spans="1:7" ht="15.5" x14ac:dyDescent="0.35">
      <c r="A31" s="16" t="s">
        <v>30</v>
      </c>
      <c r="B31" s="15"/>
      <c r="C31" s="15"/>
      <c r="D31" s="15"/>
      <c r="E31" s="15"/>
      <c r="F31" s="15"/>
      <c r="G31" s="15"/>
    </row>
    <row r="32" spans="1:7" ht="15.5" x14ac:dyDescent="0.35">
      <c r="A32" s="16" t="s">
        <v>31</v>
      </c>
      <c r="B32" s="16"/>
      <c r="C32" s="16"/>
      <c r="D32" s="16"/>
      <c r="E32" s="16"/>
      <c r="F32" s="16"/>
      <c r="G32" s="16"/>
    </row>
    <row r="33" spans="1:7" ht="15.5" x14ac:dyDescent="0.35">
      <c r="A33" s="15" t="s">
        <v>51</v>
      </c>
      <c r="B33" s="16"/>
      <c r="C33" s="16"/>
      <c r="D33" s="16"/>
      <c r="E33" s="16"/>
      <c r="F33" s="16"/>
      <c r="G33" s="16"/>
    </row>
    <row r="34" spans="1:7" ht="15.5" x14ac:dyDescent="0.35">
      <c r="A34" s="16"/>
      <c r="B34" s="16"/>
      <c r="C34" s="16"/>
      <c r="D34" s="16"/>
      <c r="E34" s="16"/>
      <c r="F34" s="16"/>
      <c r="G34" s="16"/>
    </row>
    <row r="35" spans="1:7" ht="15.5" x14ac:dyDescent="0.35">
      <c r="A35" s="17"/>
      <c r="B35" s="18" t="s">
        <v>33</v>
      </c>
      <c r="C35" s="18" t="s">
        <v>33</v>
      </c>
      <c r="D35" s="18" t="s">
        <v>34</v>
      </c>
      <c r="E35" s="17"/>
      <c r="F35" s="17"/>
      <c r="G35" s="17"/>
    </row>
    <row r="36" spans="1:7" ht="15.5" x14ac:dyDescent="0.35">
      <c r="A36" s="18" t="s">
        <v>35</v>
      </c>
      <c r="B36" s="18" t="s">
        <v>36</v>
      </c>
      <c r="C36" s="18" t="s">
        <v>36</v>
      </c>
      <c r="D36" s="18" t="s">
        <v>37</v>
      </c>
      <c r="E36" s="18" t="s">
        <v>38</v>
      </c>
      <c r="F36" s="18" t="s">
        <v>52</v>
      </c>
      <c r="G36" s="18"/>
    </row>
    <row r="37" spans="1:7" ht="15.5" x14ac:dyDescent="0.35">
      <c r="A37" s="18" t="s">
        <v>41</v>
      </c>
      <c r="B37" s="18" t="s">
        <v>42</v>
      </c>
      <c r="C37" s="18" t="s">
        <v>43</v>
      </c>
      <c r="D37" s="18" t="s">
        <v>43</v>
      </c>
      <c r="E37" s="18" t="s">
        <v>44</v>
      </c>
      <c r="F37" s="18" t="s">
        <v>44</v>
      </c>
      <c r="G37" s="18"/>
    </row>
    <row r="38" spans="1:7" ht="15.5" x14ac:dyDescent="0.35">
      <c r="A38" s="18" t="s">
        <v>45</v>
      </c>
      <c r="B38" s="18" t="s">
        <v>46</v>
      </c>
      <c r="C38" s="18" t="s">
        <v>47</v>
      </c>
      <c r="D38" s="18" t="s">
        <v>48</v>
      </c>
      <c r="E38" s="18" t="s">
        <v>45</v>
      </c>
      <c r="F38" s="18" t="s">
        <v>45</v>
      </c>
      <c r="G38" s="18"/>
    </row>
    <row r="39" spans="1:7" ht="15.5" x14ac:dyDescent="0.35">
      <c r="A39" s="19" t="s">
        <v>49</v>
      </c>
      <c r="B39" s="17"/>
      <c r="C39" s="29"/>
      <c r="D39" s="21"/>
      <c r="E39" s="21"/>
      <c r="F39" s="21"/>
      <c r="G39" s="21"/>
    </row>
    <row r="40" spans="1:7" ht="15.5" x14ac:dyDescent="0.35">
      <c r="A40" s="19">
        <v>2015</v>
      </c>
      <c r="B40" s="17">
        <v>5685</v>
      </c>
      <c r="C40" s="53">
        <v>978</v>
      </c>
      <c r="D40" s="17">
        <v>66757003</v>
      </c>
      <c r="E40" s="17">
        <v>14172370</v>
      </c>
      <c r="F40" s="17">
        <v>52584633</v>
      </c>
      <c r="G40" s="23"/>
    </row>
    <row r="41" spans="1:7" ht="15.5" x14ac:dyDescent="0.35">
      <c r="A41" s="19">
        <v>2016</v>
      </c>
      <c r="B41" s="17">
        <v>5847</v>
      </c>
      <c r="C41" s="54">
        <v>1000</v>
      </c>
      <c r="D41" s="17">
        <v>70148009</v>
      </c>
      <c r="E41" s="17">
        <v>14805283</v>
      </c>
      <c r="F41" s="17">
        <v>55342726</v>
      </c>
      <c r="G41" s="17"/>
    </row>
    <row r="42" spans="1:7" ht="15.5" x14ac:dyDescent="0.35">
      <c r="A42" s="19">
        <v>2017</v>
      </c>
      <c r="B42" s="17">
        <v>6783</v>
      </c>
      <c r="C42" s="54">
        <v>1027</v>
      </c>
      <c r="D42" s="17">
        <v>83583529</v>
      </c>
      <c r="E42" s="17">
        <v>17072652</v>
      </c>
      <c r="F42" s="17">
        <v>66510877</v>
      </c>
      <c r="G42" s="17"/>
    </row>
    <row r="43" spans="1:7" ht="15.5" x14ac:dyDescent="0.35">
      <c r="A43" s="19">
        <v>2018</v>
      </c>
      <c r="B43" s="17">
        <v>7384</v>
      </c>
      <c r="C43" s="54">
        <v>1120</v>
      </c>
      <c r="D43" s="17">
        <v>99271369</v>
      </c>
      <c r="E43" s="17">
        <v>20897436</v>
      </c>
      <c r="F43" s="17">
        <v>78373933</v>
      </c>
      <c r="G43" s="27"/>
    </row>
    <row r="44" spans="1:7" ht="15.5" x14ac:dyDescent="0.35">
      <c r="A44" s="19">
        <v>2019</v>
      </c>
      <c r="B44" s="17">
        <v>7175</v>
      </c>
      <c r="C44" s="54">
        <v>1192</v>
      </c>
      <c r="D44" s="17">
        <v>102592035</v>
      </c>
      <c r="E44" s="17">
        <v>23996148</v>
      </c>
      <c r="F44" s="17">
        <v>78595887</v>
      </c>
      <c r="G44" s="17"/>
    </row>
    <row r="45" spans="1:7" ht="15.5" x14ac:dyDescent="0.35">
      <c r="A45" s="19">
        <v>2020</v>
      </c>
      <c r="B45" s="17">
        <v>6665</v>
      </c>
      <c r="C45" s="54">
        <v>1220</v>
      </c>
      <c r="D45" s="17">
        <v>97561656</v>
      </c>
      <c r="E45" s="17">
        <v>22773048</v>
      </c>
      <c r="F45" s="17">
        <v>74788608</v>
      </c>
      <c r="G45" s="17"/>
    </row>
    <row r="46" spans="1:7" ht="15.5" x14ac:dyDescent="0.35">
      <c r="A46" s="19">
        <v>2021</v>
      </c>
      <c r="B46" s="17">
        <v>5965</v>
      </c>
      <c r="C46" s="54">
        <v>1285</v>
      </c>
      <c r="D46" s="17">
        <v>91987505</v>
      </c>
      <c r="E46" s="17">
        <v>23518967</v>
      </c>
      <c r="F46" s="17">
        <v>68468538</v>
      </c>
      <c r="G46" s="17"/>
    </row>
    <row r="47" spans="1:7" ht="15.5" x14ac:dyDescent="0.35">
      <c r="A47" s="19">
        <v>2022</v>
      </c>
      <c r="B47" s="17">
        <v>5133</v>
      </c>
      <c r="C47" s="54">
        <v>1317</v>
      </c>
      <c r="D47" s="17">
        <v>81107104</v>
      </c>
      <c r="E47" s="17">
        <v>15582430</v>
      </c>
      <c r="F47" s="17">
        <v>65524674</v>
      </c>
      <c r="G47" s="27"/>
    </row>
    <row r="48" spans="1:7" ht="15.5" x14ac:dyDescent="0.35">
      <c r="A48" s="19">
        <v>2023</v>
      </c>
      <c r="B48" s="17">
        <v>4547</v>
      </c>
      <c r="C48" s="54">
        <v>1435</v>
      </c>
      <c r="D48" s="17">
        <v>78303052</v>
      </c>
      <c r="E48" s="17">
        <v>23376999</v>
      </c>
      <c r="F48" s="17">
        <v>54926054</v>
      </c>
      <c r="G48" s="27"/>
    </row>
    <row r="49" spans="1:7" ht="15.5" x14ac:dyDescent="0.35">
      <c r="A49" s="19">
        <v>2024</v>
      </c>
      <c r="B49" s="17">
        <v>4127</v>
      </c>
      <c r="C49" s="54">
        <v>1396</v>
      </c>
      <c r="D49" s="17">
        <v>69158397</v>
      </c>
      <c r="E49" s="17">
        <v>17588564</v>
      </c>
      <c r="F49" s="17">
        <v>51569833</v>
      </c>
      <c r="G49" s="27"/>
    </row>
    <row r="50" spans="1:7" ht="15.5" x14ac:dyDescent="0.35">
      <c r="A50" s="25">
        <v>2025</v>
      </c>
      <c r="B50" s="17">
        <v>3851</v>
      </c>
      <c r="C50" s="54">
        <v>1467</v>
      </c>
      <c r="D50" s="17">
        <v>67805005</v>
      </c>
      <c r="E50" s="17">
        <v>16664145</v>
      </c>
      <c r="F50" s="17">
        <v>51140860</v>
      </c>
      <c r="G50" s="27"/>
    </row>
    <row r="51" spans="1:7" ht="15.5" x14ac:dyDescent="0.35">
      <c r="A51" s="26" t="s">
        <v>50</v>
      </c>
      <c r="B51" s="17"/>
      <c r="C51" s="24"/>
      <c r="D51" s="17"/>
      <c r="E51" s="17"/>
      <c r="F51" s="17"/>
      <c r="G51" s="28"/>
    </row>
    <row r="52" spans="1:7" ht="15.5" x14ac:dyDescent="0.35">
      <c r="A52" s="26">
        <v>2026</v>
      </c>
      <c r="B52" s="17">
        <v>3947</v>
      </c>
      <c r="C52" s="56">
        <v>1478</v>
      </c>
      <c r="D52" s="17">
        <v>69985330</v>
      </c>
      <c r="E52" s="17">
        <v>15218875</v>
      </c>
      <c r="F52" s="17">
        <v>54766455</v>
      </c>
      <c r="G52" s="28"/>
    </row>
    <row r="53" spans="1:7" ht="15.5" x14ac:dyDescent="0.35">
      <c r="A53" s="26">
        <v>2027</v>
      </c>
      <c r="B53" s="17">
        <v>4186</v>
      </c>
      <c r="C53" s="56">
        <v>1529</v>
      </c>
      <c r="D53" s="17">
        <v>76823594</v>
      </c>
      <c r="E53" s="17">
        <v>16704097</v>
      </c>
      <c r="F53" s="17">
        <v>60119496</v>
      </c>
      <c r="G53" s="28"/>
    </row>
    <row r="54" spans="1:7" ht="15.5" x14ac:dyDescent="0.35">
      <c r="A54" s="26">
        <v>2028</v>
      </c>
      <c r="B54" s="17">
        <v>4190</v>
      </c>
      <c r="C54" s="56">
        <v>1583</v>
      </c>
      <c r="D54" s="17">
        <v>79581998</v>
      </c>
      <c r="E54" s="17">
        <v>17303203</v>
      </c>
      <c r="F54" s="17">
        <v>62278795</v>
      </c>
      <c r="G54" s="28"/>
    </row>
    <row r="55" spans="1:7" ht="15.5" x14ac:dyDescent="0.35">
      <c r="A55" s="26">
        <v>2029</v>
      </c>
      <c r="B55" s="17">
        <v>4228</v>
      </c>
      <c r="C55" s="56">
        <v>1638</v>
      </c>
      <c r="D55" s="17">
        <v>83102181</v>
      </c>
      <c r="E55" s="17">
        <v>18067762</v>
      </c>
      <c r="F55" s="17">
        <v>65034419</v>
      </c>
      <c r="G55" s="28"/>
    </row>
    <row r="56" spans="1:7" ht="15.5" x14ac:dyDescent="0.35">
      <c r="A56" s="26"/>
      <c r="B56" s="17"/>
      <c r="C56" s="24"/>
      <c r="D56" s="17"/>
      <c r="E56" s="17"/>
      <c r="F56" s="17"/>
      <c r="G56" s="27"/>
    </row>
    <row r="57" spans="1:7" x14ac:dyDescent="0.35">
      <c r="A57" s="27"/>
      <c r="B57" s="27"/>
      <c r="C57" s="27"/>
      <c r="D57" s="27"/>
      <c r="E57" s="27"/>
      <c r="F57" s="27"/>
      <c r="G57" s="27"/>
    </row>
    <row r="58" spans="1:7" ht="15.5" x14ac:dyDescent="0.35">
      <c r="A58" s="16" t="s">
        <v>1</v>
      </c>
      <c r="B58" s="16"/>
      <c r="C58" s="16"/>
      <c r="D58" s="16"/>
      <c r="E58" s="16"/>
      <c r="F58" s="16"/>
      <c r="G58" s="16"/>
    </row>
    <row r="59" spans="1:7" ht="15.5" x14ac:dyDescent="0.35">
      <c r="A59" s="16" t="s">
        <v>30</v>
      </c>
      <c r="B59" s="15"/>
      <c r="C59" s="15"/>
      <c r="D59" s="15"/>
      <c r="E59" s="15"/>
      <c r="F59" s="15"/>
      <c r="G59" s="15"/>
    </row>
    <row r="60" spans="1:7" ht="15.5" x14ac:dyDescent="0.35">
      <c r="A60" s="16" t="s">
        <v>31</v>
      </c>
      <c r="B60" s="16"/>
      <c r="C60" s="16"/>
      <c r="D60" s="16"/>
      <c r="E60" s="16"/>
      <c r="F60" s="16"/>
      <c r="G60" s="16"/>
    </row>
    <row r="61" spans="1:7" ht="15.5" x14ac:dyDescent="0.35">
      <c r="A61" s="15" t="s">
        <v>53</v>
      </c>
      <c r="B61" s="16"/>
      <c r="C61" s="16"/>
      <c r="D61" s="16"/>
      <c r="E61" s="16"/>
      <c r="F61" s="16"/>
      <c r="G61" s="16"/>
    </row>
    <row r="62" spans="1:7" ht="15.5" x14ac:dyDescent="0.35">
      <c r="A62" s="15"/>
      <c r="B62" s="16"/>
      <c r="C62" s="16"/>
      <c r="D62" s="16"/>
      <c r="E62" s="16"/>
      <c r="F62" s="16"/>
      <c r="G62" s="16"/>
    </row>
    <row r="63" spans="1:7" ht="15.5" x14ac:dyDescent="0.35">
      <c r="A63" s="17"/>
      <c r="B63" s="18" t="s">
        <v>33</v>
      </c>
      <c r="C63" s="18" t="s">
        <v>33</v>
      </c>
      <c r="D63" s="18" t="s">
        <v>34</v>
      </c>
      <c r="E63" s="17"/>
      <c r="F63" s="17"/>
      <c r="G63" s="17"/>
    </row>
    <row r="64" spans="1:7" ht="15.5" x14ac:dyDescent="0.35">
      <c r="A64" s="18" t="s">
        <v>35</v>
      </c>
      <c r="B64" s="18" t="s">
        <v>36</v>
      </c>
      <c r="C64" s="18" t="s">
        <v>36</v>
      </c>
      <c r="D64" s="18" t="s">
        <v>37</v>
      </c>
      <c r="E64" s="18" t="s">
        <v>38</v>
      </c>
      <c r="F64" s="18" t="s">
        <v>52</v>
      </c>
      <c r="G64" s="17"/>
    </row>
    <row r="65" spans="1:7" ht="15.5" x14ac:dyDescent="0.35">
      <c r="A65" s="18" t="s">
        <v>41</v>
      </c>
      <c r="B65" s="18" t="s">
        <v>42</v>
      </c>
      <c r="C65" s="18" t="s">
        <v>43</v>
      </c>
      <c r="D65" s="18" t="s">
        <v>43</v>
      </c>
      <c r="E65" s="18" t="s">
        <v>44</v>
      </c>
      <c r="F65" s="18" t="s">
        <v>44</v>
      </c>
      <c r="G65" s="17"/>
    </row>
    <row r="66" spans="1:7" ht="15.5" x14ac:dyDescent="0.35">
      <c r="A66" s="18" t="s">
        <v>45</v>
      </c>
      <c r="B66" s="18" t="s">
        <v>46</v>
      </c>
      <c r="C66" s="18" t="s">
        <v>47</v>
      </c>
      <c r="D66" s="18" t="s">
        <v>48</v>
      </c>
      <c r="E66" s="18" t="s">
        <v>45</v>
      </c>
      <c r="F66" s="18" t="s">
        <v>45</v>
      </c>
      <c r="G66" s="17"/>
    </row>
    <row r="67" spans="1:7" ht="15.5" x14ac:dyDescent="0.35">
      <c r="A67" s="19" t="s">
        <v>49</v>
      </c>
      <c r="B67" s="17"/>
      <c r="C67" s="20"/>
      <c r="D67" s="21"/>
      <c r="E67" s="21"/>
      <c r="F67" s="21"/>
      <c r="G67" s="17"/>
    </row>
    <row r="68" spans="1:7" ht="15.5" x14ac:dyDescent="0.35">
      <c r="A68" s="19">
        <v>2015</v>
      </c>
      <c r="B68" s="17">
        <v>6699</v>
      </c>
      <c r="C68" s="53">
        <v>579</v>
      </c>
      <c r="D68" s="17">
        <v>46560943</v>
      </c>
      <c r="E68" s="17">
        <v>16932404</v>
      </c>
      <c r="F68" s="17">
        <v>29628539</v>
      </c>
      <c r="G68" s="23"/>
    </row>
    <row r="69" spans="1:7" ht="15.5" x14ac:dyDescent="0.35">
      <c r="A69" s="19">
        <v>2016</v>
      </c>
      <c r="B69" s="17">
        <v>6858</v>
      </c>
      <c r="C69" s="54">
        <v>636</v>
      </c>
      <c r="D69" s="17">
        <v>52383080</v>
      </c>
      <c r="E69" s="17">
        <v>20309698</v>
      </c>
      <c r="F69" s="17">
        <v>32073382</v>
      </c>
      <c r="G69" s="17"/>
    </row>
    <row r="70" spans="1:7" ht="15.5" x14ac:dyDescent="0.35">
      <c r="A70" s="19">
        <v>2017</v>
      </c>
      <c r="B70" s="17">
        <v>7173</v>
      </c>
      <c r="C70" s="54">
        <v>666</v>
      </c>
      <c r="D70" s="17">
        <v>57345323</v>
      </c>
      <c r="E70" s="17">
        <v>23212068</v>
      </c>
      <c r="F70" s="17">
        <v>34133255</v>
      </c>
      <c r="G70" s="17"/>
    </row>
    <row r="71" spans="1:7" ht="15.5" x14ac:dyDescent="0.35">
      <c r="A71" s="19">
        <v>2018</v>
      </c>
      <c r="B71" s="17">
        <v>7491</v>
      </c>
      <c r="C71" s="54">
        <v>704</v>
      </c>
      <c r="D71" s="17">
        <v>63310679</v>
      </c>
      <c r="E71" s="17">
        <v>25686185</v>
      </c>
      <c r="F71" s="17">
        <v>37624493</v>
      </c>
      <c r="G71" s="27"/>
    </row>
    <row r="72" spans="1:7" ht="15.5" x14ac:dyDescent="0.35">
      <c r="A72" s="19">
        <v>2019</v>
      </c>
      <c r="B72" s="17">
        <v>8074</v>
      </c>
      <c r="C72" s="54">
        <v>769</v>
      </c>
      <c r="D72" s="17">
        <v>74541363</v>
      </c>
      <c r="E72" s="17">
        <v>32206961</v>
      </c>
      <c r="F72" s="17">
        <v>42334402</v>
      </c>
      <c r="G72" s="17"/>
    </row>
    <row r="73" spans="1:7" ht="15.5" x14ac:dyDescent="0.35">
      <c r="A73" s="19">
        <v>2020</v>
      </c>
      <c r="B73" s="17">
        <v>8614</v>
      </c>
      <c r="C73" s="54">
        <v>814</v>
      </c>
      <c r="D73" s="17">
        <v>84121805</v>
      </c>
      <c r="E73" s="17">
        <v>37839121</v>
      </c>
      <c r="F73" s="17">
        <v>46282684</v>
      </c>
      <c r="G73" s="17"/>
    </row>
    <row r="74" spans="1:7" ht="15.5" x14ac:dyDescent="0.35">
      <c r="A74" s="19">
        <v>2021</v>
      </c>
      <c r="B74" s="17">
        <v>8895</v>
      </c>
      <c r="C74" s="54">
        <v>884</v>
      </c>
      <c r="D74" s="17">
        <v>94320872</v>
      </c>
      <c r="E74" s="17">
        <v>49234921</v>
      </c>
      <c r="F74" s="17">
        <v>45085951</v>
      </c>
      <c r="G74" s="17"/>
    </row>
    <row r="75" spans="1:7" ht="15.5" x14ac:dyDescent="0.35">
      <c r="A75" s="19">
        <v>2022</v>
      </c>
      <c r="B75" s="17">
        <v>9035</v>
      </c>
      <c r="C75" s="54">
        <v>965</v>
      </c>
      <c r="D75" s="17">
        <v>104593371</v>
      </c>
      <c r="E75" s="17">
        <v>52998786</v>
      </c>
      <c r="F75" s="17">
        <v>51594585</v>
      </c>
      <c r="G75" s="27"/>
    </row>
    <row r="76" spans="1:7" ht="15.5" x14ac:dyDescent="0.35">
      <c r="A76" s="19">
        <v>2023</v>
      </c>
      <c r="B76" s="17">
        <v>9408</v>
      </c>
      <c r="C76" s="54">
        <v>985</v>
      </c>
      <c r="D76" s="17">
        <v>111227616</v>
      </c>
      <c r="E76" s="17">
        <v>52468129</v>
      </c>
      <c r="F76" s="17">
        <v>58759486</v>
      </c>
      <c r="G76" s="27"/>
    </row>
    <row r="77" spans="1:7" ht="15.5" x14ac:dyDescent="0.35">
      <c r="A77" s="19">
        <v>2024</v>
      </c>
      <c r="B77" s="17">
        <v>9451</v>
      </c>
      <c r="C77" s="54">
        <v>1030</v>
      </c>
      <c r="D77" s="17">
        <v>116776783</v>
      </c>
      <c r="E77" s="17">
        <v>54896486</v>
      </c>
      <c r="F77" s="17">
        <v>61880297</v>
      </c>
      <c r="G77" s="27"/>
    </row>
    <row r="78" spans="1:7" ht="15.5" x14ac:dyDescent="0.35">
      <c r="A78" s="25">
        <v>2025</v>
      </c>
      <c r="B78" s="17">
        <v>9379</v>
      </c>
      <c r="C78" s="54">
        <v>1086</v>
      </c>
      <c r="D78" s="17">
        <v>122260337</v>
      </c>
      <c r="E78" s="17">
        <v>57133484</v>
      </c>
      <c r="F78" s="17">
        <v>65126853</v>
      </c>
      <c r="G78" s="27"/>
    </row>
    <row r="79" spans="1:7" ht="15.5" x14ac:dyDescent="0.35">
      <c r="A79" s="26" t="s">
        <v>50</v>
      </c>
      <c r="B79" s="17"/>
      <c r="C79" s="24"/>
      <c r="D79" s="17"/>
      <c r="E79" s="17"/>
      <c r="F79" s="17"/>
      <c r="G79" s="28"/>
    </row>
    <row r="80" spans="1:7" ht="15.5" x14ac:dyDescent="0.35">
      <c r="A80" s="26">
        <v>2026</v>
      </c>
      <c r="B80" s="17">
        <v>9275</v>
      </c>
      <c r="C80" s="56">
        <v>1172</v>
      </c>
      <c r="D80" s="17">
        <v>130492538</v>
      </c>
      <c r="E80" s="17">
        <v>61399722</v>
      </c>
      <c r="F80" s="17">
        <v>69092816</v>
      </c>
      <c r="G80" s="28"/>
    </row>
    <row r="81" spans="1:7" ht="15.5" x14ac:dyDescent="0.35">
      <c r="A81" s="26">
        <v>2027</v>
      </c>
      <c r="B81" s="17">
        <v>9330</v>
      </c>
      <c r="C81" s="56">
        <v>1241</v>
      </c>
      <c r="D81" s="17">
        <v>138885957</v>
      </c>
      <c r="E81" s="17">
        <v>66192074</v>
      </c>
      <c r="F81" s="17">
        <v>72693883</v>
      </c>
      <c r="G81" s="28"/>
    </row>
    <row r="82" spans="1:7" ht="15.5" x14ac:dyDescent="0.35">
      <c r="A82" s="26">
        <v>2028</v>
      </c>
      <c r="B82" s="17">
        <v>9435</v>
      </c>
      <c r="C82" s="56">
        <v>1306</v>
      </c>
      <c r="D82" s="17">
        <v>147826014</v>
      </c>
      <c r="E82" s="17">
        <v>71154265</v>
      </c>
      <c r="F82" s="17">
        <v>76671748</v>
      </c>
      <c r="G82" s="28"/>
    </row>
    <row r="83" spans="1:7" ht="15.5" x14ac:dyDescent="0.35">
      <c r="A83" s="26">
        <v>2029</v>
      </c>
      <c r="B83" s="17">
        <v>9541</v>
      </c>
      <c r="C83" s="56">
        <v>1369</v>
      </c>
      <c r="D83" s="17">
        <v>156750598</v>
      </c>
      <c r="E83" s="17">
        <v>76033363</v>
      </c>
      <c r="F83" s="17">
        <v>80717235</v>
      </c>
      <c r="G83" s="28"/>
    </row>
    <row r="84" spans="1:7" ht="15.5" x14ac:dyDescent="0.35">
      <c r="A84" s="26"/>
      <c r="B84" s="17"/>
      <c r="C84" s="24"/>
      <c r="D84" s="17"/>
      <c r="E84" s="17"/>
      <c r="F84" s="17"/>
      <c r="G84" s="27"/>
    </row>
    <row r="85" spans="1:7" x14ac:dyDescent="0.35">
      <c r="A85" s="27"/>
      <c r="B85" s="27"/>
      <c r="C85" s="27"/>
      <c r="D85" s="27"/>
      <c r="E85" s="27"/>
      <c r="F85" s="27"/>
      <c r="G85" s="27"/>
    </row>
    <row r="86" spans="1:7" ht="15.5" x14ac:dyDescent="0.35">
      <c r="A86" s="16" t="s">
        <v>1</v>
      </c>
      <c r="B86" s="16"/>
      <c r="C86" s="16"/>
      <c r="D86" s="16"/>
      <c r="E86" s="16"/>
      <c r="F86" s="16"/>
      <c r="G86" s="16"/>
    </row>
    <row r="87" spans="1:7" ht="15.5" x14ac:dyDescent="0.35">
      <c r="A87" s="16" t="s">
        <v>30</v>
      </c>
      <c r="B87" s="15"/>
      <c r="C87" s="15"/>
      <c r="D87" s="15"/>
      <c r="E87" s="15"/>
      <c r="F87" s="15"/>
      <c r="G87" s="15"/>
    </row>
    <row r="88" spans="1:7" ht="15.5" x14ac:dyDescent="0.35">
      <c r="A88" s="16" t="s">
        <v>31</v>
      </c>
      <c r="B88" s="16"/>
      <c r="C88" s="16"/>
      <c r="D88" s="16"/>
      <c r="E88" s="16"/>
      <c r="F88" s="16"/>
      <c r="G88" s="16"/>
    </row>
    <row r="89" spans="1:7" ht="15.5" x14ac:dyDescent="0.35">
      <c r="A89" s="15" t="s">
        <v>54</v>
      </c>
      <c r="B89" s="16"/>
      <c r="C89" s="16"/>
      <c r="D89" s="16"/>
      <c r="E89" s="16"/>
      <c r="F89" s="16"/>
      <c r="G89" s="16"/>
    </row>
    <row r="90" spans="1:7" ht="15.5" x14ac:dyDescent="0.35">
      <c r="A90" s="15"/>
      <c r="B90" s="16"/>
      <c r="C90" s="16"/>
      <c r="D90" s="16"/>
      <c r="E90" s="16"/>
      <c r="F90" s="16"/>
      <c r="G90" s="16"/>
    </row>
    <row r="91" spans="1:7" ht="15.5" x14ac:dyDescent="0.35">
      <c r="A91" s="17"/>
      <c r="B91" s="18" t="s">
        <v>33</v>
      </c>
      <c r="C91" s="18" t="s">
        <v>33</v>
      </c>
      <c r="D91" s="18" t="s">
        <v>34</v>
      </c>
      <c r="E91" s="17"/>
      <c r="F91" s="17"/>
      <c r="G91" s="17"/>
    </row>
    <row r="92" spans="1:7" ht="15.5" x14ac:dyDescent="0.35">
      <c r="A92" s="18" t="s">
        <v>35</v>
      </c>
      <c r="B92" s="18" t="s">
        <v>36</v>
      </c>
      <c r="C92" s="18" t="s">
        <v>36</v>
      </c>
      <c r="D92" s="18" t="s">
        <v>37</v>
      </c>
      <c r="E92" s="18" t="s">
        <v>38</v>
      </c>
      <c r="F92" s="18" t="s">
        <v>52</v>
      </c>
      <c r="G92" s="17"/>
    </row>
    <row r="93" spans="1:7" ht="15.5" x14ac:dyDescent="0.35">
      <c r="A93" s="18" t="s">
        <v>41</v>
      </c>
      <c r="B93" s="18" t="s">
        <v>42</v>
      </c>
      <c r="C93" s="18" t="s">
        <v>43</v>
      </c>
      <c r="D93" s="18" t="s">
        <v>43</v>
      </c>
      <c r="E93" s="18" t="s">
        <v>44</v>
      </c>
      <c r="F93" s="18" t="s">
        <v>44</v>
      </c>
      <c r="G93" s="17"/>
    </row>
    <row r="94" spans="1:7" ht="15.5" x14ac:dyDescent="0.35">
      <c r="A94" s="18" t="s">
        <v>45</v>
      </c>
      <c r="B94" s="18" t="s">
        <v>46</v>
      </c>
      <c r="C94" s="18" t="s">
        <v>47</v>
      </c>
      <c r="D94" s="18" t="s">
        <v>48</v>
      </c>
      <c r="E94" s="18" t="s">
        <v>45</v>
      </c>
      <c r="F94" s="18" t="s">
        <v>45</v>
      </c>
      <c r="G94" s="17"/>
    </row>
    <row r="95" spans="1:7" ht="15.5" x14ac:dyDescent="0.35">
      <c r="A95" s="19" t="s">
        <v>49</v>
      </c>
      <c r="B95" s="17"/>
      <c r="C95" s="20"/>
      <c r="D95" s="21"/>
      <c r="E95" s="21"/>
      <c r="F95" s="21"/>
      <c r="G95" s="17"/>
    </row>
    <row r="96" spans="1:7" ht="15.5" x14ac:dyDescent="0.35">
      <c r="A96" s="19">
        <v>2015</v>
      </c>
      <c r="B96" s="17">
        <v>2062</v>
      </c>
      <c r="C96" s="53">
        <v>344</v>
      </c>
      <c r="D96" s="17">
        <v>8519298</v>
      </c>
      <c r="E96" s="17">
        <v>342765</v>
      </c>
      <c r="F96" s="17">
        <v>8176533</v>
      </c>
      <c r="G96" s="23"/>
    </row>
    <row r="97" spans="1:7" ht="15.5" x14ac:dyDescent="0.35">
      <c r="A97" s="19">
        <v>2016</v>
      </c>
      <c r="B97" s="17">
        <v>1897</v>
      </c>
      <c r="C97" s="54">
        <v>425</v>
      </c>
      <c r="D97" s="17">
        <v>9670137</v>
      </c>
      <c r="E97" s="17">
        <v>1042645</v>
      </c>
      <c r="F97" s="17">
        <v>8627492</v>
      </c>
      <c r="G97" s="17"/>
    </row>
    <row r="98" spans="1:7" ht="15.5" x14ac:dyDescent="0.35">
      <c r="A98" s="19">
        <v>2017</v>
      </c>
      <c r="B98" s="17">
        <v>2013</v>
      </c>
      <c r="C98" s="54">
        <v>604</v>
      </c>
      <c r="D98" s="17">
        <v>14581853</v>
      </c>
      <c r="E98" s="17">
        <v>1914263</v>
      </c>
      <c r="F98" s="17">
        <v>12667590</v>
      </c>
      <c r="G98" s="17"/>
    </row>
    <row r="99" spans="1:7" ht="15.5" x14ac:dyDescent="0.35">
      <c r="A99" s="19">
        <v>2018</v>
      </c>
      <c r="B99" s="17">
        <v>2457</v>
      </c>
      <c r="C99" s="54">
        <v>854</v>
      </c>
      <c r="D99" s="17">
        <v>25168604</v>
      </c>
      <c r="E99" s="17">
        <v>4952853</v>
      </c>
      <c r="F99" s="17">
        <v>20215750</v>
      </c>
      <c r="G99" s="27"/>
    </row>
    <row r="100" spans="1:7" ht="15.5" x14ac:dyDescent="0.35">
      <c r="A100" s="19">
        <v>2019</v>
      </c>
      <c r="B100" s="17">
        <v>3064</v>
      </c>
      <c r="C100" s="54">
        <v>926</v>
      </c>
      <c r="D100" s="17">
        <v>34031778</v>
      </c>
      <c r="E100" s="17">
        <v>6611454</v>
      </c>
      <c r="F100" s="17">
        <v>27420324</v>
      </c>
      <c r="G100" s="17"/>
    </row>
    <row r="101" spans="1:7" ht="15.5" x14ac:dyDescent="0.35">
      <c r="A101" s="19">
        <v>2020</v>
      </c>
      <c r="B101" s="17">
        <v>3618</v>
      </c>
      <c r="C101" s="54">
        <v>968</v>
      </c>
      <c r="D101" s="17">
        <v>42021747</v>
      </c>
      <c r="E101" s="17">
        <v>9631586</v>
      </c>
      <c r="F101" s="17">
        <v>32390161</v>
      </c>
      <c r="G101" s="17"/>
    </row>
    <row r="102" spans="1:7" ht="15.5" x14ac:dyDescent="0.35">
      <c r="A102" s="19">
        <v>2021</v>
      </c>
      <c r="B102" s="17">
        <v>4035</v>
      </c>
      <c r="C102" s="54">
        <v>1016</v>
      </c>
      <c r="D102" s="17">
        <v>49181452</v>
      </c>
      <c r="E102" s="17">
        <v>12651431</v>
      </c>
      <c r="F102" s="17">
        <v>36530021</v>
      </c>
      <c r="G102" s="17"/>
    </row>
    <row r="103" spans="1:7" ht="15.5" x14ac:dyDescent="0.35">
      <c r="A103" s="19">
        <v>2022</v>
      </c>
      <c r="B103" s="17">
        <v>4340</v>
      </c>
      <c r="C103" s="54">
        <v>1084</v>
      </c>
      <c r="D103" s="17">
        <v>56450316</v>
      </c>
      <c r="E103" s="17">
        <v>16563962</v>
      </c>
      <c r="F103" s="17">
        <v>39886354</v>
      </c>
      <c r="G103" s="17"/>
    </row>
    <row r="104" spans="1:7" ht="15.5" x14ac:dyDescent="0.35">
      <c r="A104" s="19">
        <v>2023</v>
      </c>
      <c r="B104" s="17">
        <v>4634</v>
      </c>
      <c r="C104" s="54">
        <v>1050</v>
      </c>
      <c r="D104" s="17">
        <v>58409561</v>
      </c>
      <c r="E104" s="17">
        <v>18719005</v>
      </c>
      <c r="F104" s="17">
        <v>39690556</v>
      </c>
      <c r="G104" s="17"/>
    </row>
    <row r="105" spans="1:7" ht="15.5" x14ac:dyDescent="0.35">
      <c r="A105" s="19">
        <v>2024</v>
      </c>
      <c r="B105" s="17">
        <v>4884</v>
      </c>
      <c r="C105" s="54">
        <v>1089</v>
      </c>
      <c r="D105" s="17">
        <v>63838326</v>
      </c>
      <c r="E105" s="17">
        <v>19675072</v>
      </c>
      <c r="F105" s="17">
        <v>44163254</v>
      </c>
      <c r="G105" s="27"/>
    </row>
    <row r="106" spans="1:7" ht="15.5" x14ac:dyDescent="0.35">
      <c r="A106" s="25">
        <v>2025</v>
      </c>
      <c r="B106" s="17">
        <v>5076</v>
      </c>
      <c r="C106" s="54">
        <v>1132</v>
      </c>
      <c r="D106" s="17">
        <v>68963524</v>
      </c>
      <c r="E106" s="17">
        <v>21845771</v>
      </c>
      <c r="F106" s="17">
        <v>47117753</v>
      </c>
      <c r="G106" s="27"/>
    </row>
    <row r="107" spans="1:7" ht="15.5" x14ac:dyDescent="0.35">
      <c r="A107" s="26" t="s">
        <v>50</v>
      </c>
      <c r="B107" s="17"/>
      <c r="C107" s="24"/>
      <c r="D107" s="17"/>
      <c r="E107" s="17"/>
      <c r="F107" s="17"/>
      <c r="G107" s="28"/>
    </row>
    <row r="108" spans="1:7" ht="15.5" x14ac:dyDescent="0.35">
      <c r="A108" s="19">
        <v>2026</v>
      </c>
      <c r="B108" s="17">
        <v>5175</v>
      </c>
      <c r="C108" s="56">
        <v>1204</v>
      </c>
      <c r="D108" s="17">
        <v>74753592</v>
      </c>
      <c r="E108" s="17">
        <v>22414360</v>
      </c>
      <c r="F108" s="17">
        <v>52339233</v>
      </c>
      <c r="G108" s="28"/>
    </row>
    <row r="109" spans="1:7" ht="15.5" x14ac:dyDescent="0.35">
      <c r="A109" s="19">
        <v>2027</v>
      </c>
      <c r="B109" s="17">
        <v>5272</v>
      </c>
      <c r="C109" s="56">
        <v>1246</v>
      </c>
      <c r="D109" s="17">
        <v>78835556</v>
      </c>
      <c r="E109" s="17">
        <v>23643737</v>
      </c>
      <c r="F109" s="17">
        <v>55191819</v>
      </c>
      <c r="G109" s="28"/>
    </row>
    <row r="110" spans="1:7" ht="15.5" x14ac:dyDescent="0.35">
      <c r="A110" s="19">
        <v>2028</v>
      </c>
      <c r="B110" s="17">
        <v>5353</v>
      </c>
      <c r="C110" s="56">
        <v>1290</v>
      </c>
      <c r="D110" s="17">
        <v>82847604</v>
      </c>
      <c r="E110" s="17">
        <v>24847351</v>
      </c>
      <c r="F110" s="17">
        <v>58000253</v>
      </c>
      <c r="G110" s="28"/>
    </row>
    <row r="111" spans="1:7" ht="15.5" x14ac:dyDescent="0.35">
      <c r="A111" s="19">
        <v>2029</v>
      </c>
      <c r="B111" s="17">
        <v>5441</v>
      </c>
      <c r="C111" s="56">
        <v>1335</v>
      </c>
      <c r="D111" s="17">
        <v>87148722</v>
      </c>
      <c r="E111" s="17">
        <v>26137687</v>
      </c>
      <c r="F111" s="17">
        <v>61011035</v>
      </c>
      <c r="G111" s="28"/>
    </row>
    <row r="112" spans="1:7" ht="15.5" x14ac:dyDescent="0.35">
      <c r="A112" s="19"/>
      <c r="B112" s="17"/>
      <c r="C112" s="24"/>
      <c r="D112" s="17"/>
      <c r="E112" s="17"/>
      <c r="F112" s="17"/>
      <c r="G112" s="27"/>
    </row>
    <row r="113" spans="1:7" ht="15.5" x14ac:dyDescent="0.35">
      <c r="A113" s="26"/>
      <c r="B113" s="17"/>
      <c r="C113" s="24"/>
      <c r="D113" s="17"/>
      <c r="E113" s="17"/>
      <c r="F113" s="17"/>
      <c r="G113" s="27"/>
    </row>
    <row r="114" spans="1:7" ht="15.5" x14ac:dyDescent="0.35">
      <c r="A114" s="16" t="s">
        <v>1</v>
      </c>
      <c r="B114" s="15"/>
      <c r="C114" s="15"/>
      <c r="D114" s="15"/>
      <c r="E114" s="15"/>
      <c r="F114" s="15"/>
      <c r="G114" s="15"/>
    </row>
    <row r="115" spans="1:7" ht="15.5" x14ac:dyDescent="0.35">
      <c r="A115" s="16" t="s">
        <v>55</v>
      </c>
      <c r="B115" s="15"/>
      <c r="C115" s="15"/>
      <c r="D115" s="15"/>
      <c r="E115" s="15"/>
      <c r="F115" s="15"/>
      <c r="G115" s="15"/>
    </row>
    <row r="116" spans="1:7" ht="15.5" x14ac:dyDescent="0.35">
      <c r="A116" s="16" t="s">
        <v>31</v>
      </c>
      <c r="B116" s="15"/>
      <c r="C116" s="15"/>
      <c r="D116" s="15"/>
      <c r="E116" s="15"/>
      <c r="F116" s="15"/>
      <c r="G116" s="15"/>
    </row>
    <row r="117" spans="1:7" ht="15.5" x14ac:dyDescent="0.35">
      <c r="A117" s="15" t="s">
        <v>32</v>
      </c>
      <c r="B117" s="15"/>
      <c r="C117" s="15"/>
      <c r="D117" s="15"/>
      <c r="E117" s="15"/>
      <c r="F117" s="15"/>
      <c r="G117" s="15"/>
    </row>
    <row r="118" spans="1:7" ht="15.5" x14ac:dyDescent="0.35">
      <c r="A118" s="16"/>
      <c r="B118" s="16"/>
      <c r="C118" s="16"/>
      <c r="D118" s="16"/>
      <c r="E118" s="16"/>
      <c r="F118" s="16"/>
      <c r="G118" s="16"/>
    </row>
    <row r="119" spans="1:7" ht="15.5" x14ac:dyDescent="0.35">
      <c r="A119" s="17"/>
      <c r="B119" s="18" t="s">
        <v>33</v>
      </c>
      <c r="C119" s="18" t="s">
        <v>33</v>
      </c>
      <c r="D119" s="18" t="s">
        <v>34</v>
      </c>
      <c r="E119" s="17"/>
      <c r="F119" s="17"/>
      <c r="G119" s="17"/>
    </row>
    <row r="120" spans="1:7" ht="15.5" x14ac:dyDescent="0.35">
      <c r="A120" s="18" t="s">
        <v>35</v>
      </c>
      <c r="B120" s="18" t="s">
        <v>36</v>
      </c>
      <c r="C120" s="18" t="s">
        <v>36</v>
      </c>
      <c r="D120" s="18" t="s">
        <v>37</v>
      </c>
      <c r="E120" s="18" t="s">
        <v>38</v>
      </c>
      <c r="F120" s="18" t="s">
        <v>56</v>
      </c>
      <c r="G120" s="17"/>
    </row>
    <row r="121" spans="1:7" ht="15.5" x14ac:dyDescent="0.35">
      <c r="A121" s="18" t="s">
        <v>41</v>
      </c>
      <c r="B121" s="18" t="s">
        <v>42</v>
      </c>
      <c r="C121" s="18" t="s">
        <v>43</v>
      </c>
      <c r="D121" s="18" t="s">
        <v>43</v>
      </c>
      <c r="E121" s="18" t="s">
        <v>44</v>
      </c>
      <c r="F121" s="18" t="s">
        <v>44</v>
      </c>
      <c r="G121" s="17"/>
    </row>
    <row r="122" spans="1:7" ht="15.5" x14ac:dyDescent="0.35">
      <c r="A122" s="18" t="s">
        <v>45</v>
      </c>
      <c r="B122" s="18" t="s">
        <v>46</v>
      </c>
      <c r="C122" s="18" t="s">
        <v>47</v>
      </c>
      <c r="D122" s="18" t="s">
        <v>48</v>
      </c>
      <c r="E122" s="18" t="s">
        <v>45</v>
      </c>
      <c r="F122" s="18" t="s">
        <v>45</v>
      </c>
      <c r="G122" s="17"/>
    </row>
    <row r="123" spans="1:7" ht="15.5" x14ac:dyDescent="0.35">
      <c r="A123" s="19" t="s">
        <v>49</v>
      </c>
      <c r="B123" s="17"/>
      <c r="C123" s="20"/>
      <c r="D123" s="21"/>
      <c r="E123" s="21"/>
      <c r="F123" s="21"/>
      <c r="G123" s="17"/>
    </row>
    <row r="124" spans="1:7" ht="15.5" x14ac:dyDescent="0.35">
      <c r="A124" s="19" t="s">
        <v>57</v>
      </c>
      <c r="B124" s="17">
        <v>1242</v>
      </c>
      <c r="C124" s="53">
        <v>406</v>
      </c>
      <c r="D124" s="17">
        <v>6054693</v>
      </c>
      <c r="E124" s="17">
        <v>1044392</v>
      </c>
      <c r="F124" s="17">
        <v>5010301</v>
      </c>
      <c r="G124" s="23"/>
    </row>
    <row r="125" spans="1:7" ht="15.5" x14ac:dyDescent="0.35">
      <c r="A125" s="19">
        <v>2016</v>
      </c>
      <c r="B125" s="17">
        <v>4771</v>
      </c>
      <c r="C125" s="54">
        <v>937</v>
      </c>
      <c r="D125" s="17">
        <v>53653660</v>
      </c>
      <c r="E125" s="17">
        <v>11456454</v>
      </c>
      <c r="F125" s="17">
        <v>42197206</v>
      </c>
      <c r="G125" s="17"/>
    </row>
    <row r="126" spans="1:7" ht="15.5" x14ac:dyDescent="0.35">
      <c r="A126" s="19">
        <v>2017</v>
      </c>
      <c r="B126" s="17">
        <v>8355</v>
      </c>
      <c r="C126" s="54">
        <v>961</v>
      </c>
      <c r="D126" s="17">
        <v>96338386</v>
      </c>
      <c r="E126" s="17">
        <v>22950058</v>
      </c>
      <c r="F126" s="17">
        <v>73388329</v>
      </c>
      <c r="G126" s="17"/>
    </row>
    <row r="127" spans="1:7" ht="15.5" x14ac:dyDescent="0.35">
      <c r="A127" s="19">
        <v>2018</v>
      </c>
      <c r="B127" s="17">
        <v>11222</v>
      </c>
      <c r="C127" s="54">
        <v>1054</v>
      </c>
      <c r="D127" s="17">
        <v>142005567</v>
      </c>
      <c r="E127" s="17">
        <v>36799814</v>
      </c>
      <c r="F127" s="17">
        <v>105205753</v>
      </c>
      <c r="G127" s="27"/>
    </row>
    <row r="128" spans="1:7" ht="15.5" x14ac:dyDescent="0.35">
      <c r="A128" s="19">
        <v>2019</v>
      </c>
      <c r="B128" s="17">
        <v>13264</v>
      </c>
      <c r="C128" s="54">
        <v>1065</v>
      </c>
      <c r="D128" s="17">
        <v>169475419</v>
      </c>
      <c r="E128" s="17">
        <v>47837960</v>
      </c>
      <c r="F128" s="17">
        <v>121637459</v>
      </c>
      <c r="G128" s="17"/>
    </row>
    <row r="129" spans="1:7" ht="15.5" x14ac:dyDescent="0.35">
      <c r="A129" s="19">
        <v>2020</v>
      </c>
      <c r="B129" s="17">
        <v>14553</v>
      </c>
      <c r="C129" s="54">
        <v>1086</v>
      </c>
      <c r="D129" s="17">
        <v>189599986</v>
      </c>
      <c r="E129" s="17">
        <v>57479199</v>
      </c>
      <c r="F129" s="17">
        <v>132120787</v>
      </c>
      <c r="G129" s="17"/>
    </row>
    <row r="130" spans="1:7" ht="15.5" x14ac:dyDescent="0.35">
      <c r="A130" s="19">
        <v>2021</v>
      </c>
      <c r="B130" s="17">
        <v>15161</v>
      </c>
      <c r="C130" s="54">
        <v>1115</v>
      </c>
      <c r="D130" s="17">
        <v>202816886</v>
      </c>
      <c r="E130" s="17">
        <v>70375888</v>
      </c>
      <c r="F130" s="17">
        <v>132440998</v>
      </c>
      <c r="G130" s="17"/>
    </row>
    <row r="131" spans="1:7" ht="15.5" x14ac:dyDescent="0.35">
      <c r="A131" s="19">
        <v>2022</v>
      </c>
      <c r="B131" s="17">
        <v>15322</v>
      </c>
      <c r="C131" s="54">
        <v>1150</v>
      </c>
      <c r="D131" s="17">
        <v>211404083</v>
      </c>
      <c r="E131" s="17">
        <v>75798648</v>
      </c>
      <c r="F131" s="17">
        <v>135605435</v>
      </c>
      <c r="G131" s="17"/>
    </row>
    <row r="132" spans="1:7" ht="15.5" x14ac:dyDescent="0.35">
      <c r="A132" s="19">
        <v>2023</v>
      </c>
      <c r="B132" s="17">
        <v>15910</v>
      </c>
      <c r="C132" s="54">
        <v>1131</v>
      </c>
      <c r="D132" s="17">
        <v>215845099</v>
      </c>
      <c r="E132" s="17">
        <v>83654467</v>
      </c>
      <c r="F132" s="17">
        <v>132190632</v>
      </c>
      <c r="G132" s="17"/>
    </row>
    <row r="133" spans="1:7" ht="15.5" x14ac:dyDescent="0.35">
      <c r="A133" s="19">
        <v>2024</v>
      </c>
      <c r="B133" s="17">
        <v>16286</v>
      </c>
      <c r="C133" s="54">
        <v>1157</v>
      </c>
      <c r="D133" s="17">
        <v>226084880</v>
      </c>
      <c r="E133" s="17">
        <v>83690880</v>
      </c>
      <c r="F133" s="17">
        <v>142394000</v>
      </c>
      <c r="G133" s="17"/>
    </row>
    <row r="134" spans="1:7" ht="15.5" x14ac:dyDescent="0.35">
      <c r="A134" s="19" t="s">
        <v>58</v>
      </c>
      <c r="B134" s="17">
        <v>16529</v>
      </c>
      <c r="C134" s="54">
        <v>1198</v>
      </c>
      <c r="D134" s="17">
        <v>237666500</v>
      </c>
      <c r="E134" s="17">
        <v>88626293</v>
      </c>
      <c r="F134" s="17">
        <v>149040207</v>
      </c>
      <c r="G134" s="17"/>
    </row>
    <row r="135" spans="1:7" ht="15.5" x14ac:dyDescent="0.35">
      <c r="A135" s="26" t="s">
        <v>50</v>
      </c>
      <c r="B135" s="17"/>
      <c r="C135" s="24"/>
      <c r="D135" s="24"/>
      <c r="E135" s="24"/>
      <c r="F135" s="24"/>
      <c r="G135" s="17"/>
    </row>
    <row r="136" spans="1:7" ht="15.5" x14ac:dyDescent="0.35">
      <c r="A136" s="19">
        <v>2026</v>
      </c>
      <c r="B136" s="17">
        <v>16991</v>
      </c>
      <c r="C136" s="56">
        <v>1265</v>
      </c>
      <c r="D136" s="17">
        <v>257976277</v>
      </c>
      <c r="E136" s="17">
        <v>95847501</v>
      </c>
      <c r="F136" s="17">
        <v>162128776</v>
      </c>
      <c r="G136" s="17"/>
    </row>
    <row r="137" spans="1:7" ht="15.5" x14ac:dyDescent="0.35">
      <c r="A137" s="19">
        <v>2027</v>
      </c>
      <c r="B137" s="17">
        <v>17816</v>
      </c>
      <c r="C137" s="56">
        <v>1310</v>
      </c>
      <c r="D137" s="17">
        <v>280127559</v>
      </c>
      <c r="E137" s="17">
        <v>104325197</v>
      </c>
      <c r="F137" s="17">
        <v>175802362</v>
      </c>
      <c r="G137" s="17"/>
    </row>
    <row r="138" spans="1:7" ht="15.5" x14ac:dyDescent="0.35">
      <c r="A138" s="19">
        <v>2028</v>
      </c>
      <c r="B138" s="17">
        <v>18339</v>
      </c>
      <c r="C138" s="56">
        <v>1354</v>
      </c>
      <c r="D138" s="17">
        <v>298024462</v>
      </c>
      <c r="E138" s="17">
        <v>111845462</v>
      </c>
      <c r="F138" s="17">
        <v>186179000</v>
      </c>
      <c r="G138" s="17"/>
    </row>
    <row r="139" spans="1:7" ht="15.5" x14ac:dyDescent="0.35">
      <c r="A139" s="19">
        <v>2029</v>
      </c>
      <c r="B139" s="17">
        <v>18836</v>
      </c>
      <c r="C139" s="56">
        <v>1400</v>
      </c>
      <c r="D139" s="17">
        <v>316526912</v>
      </c>
      <c r="E139" s="17">
        <v>119389074</v>
      </c>
      <c r="F139" s="17">
        <v>197137838</v>
      </c>
      <c r="G139" s="17"/>
    </row>
    <row r="140" spans="1:7" ht="15.5" x14ac:dyDescent="0.35">
      <c r="A140" s="26"/>
      <c r="B140" s="17"/>
      <c r="C140" s="24"/>
      <c r="D140" s="17"/>
      <c r="E140" s="17"/>
      <c r="F140" s="17"/>
      <c r="G140" s="17"/>
    </row>
    <row r="141" spans="1:7" ht="15.5" x14ac:dyDescent="0.35">
      <c r="A141" s="27"/>
      <c r="B141" s="27"/>
      <c r="C141" s="27"/>
      <c r="D141" s="27"/>
      <c r="E141" s="27"/>
      <c r="F141" s="27"/>
      <c r="G141" s="17"/>
    </row>
    <row r="142" spans="1:7" ht="15.5" x14ac:dyDescent="0.35">
      <c r="A142" s="16" t="s">
        <v>1</v>
      </c>
      <c r="B142" s="16"/>
      <c r="C142" s="16"/>
      <c r="D142" s="16"/>
      <c r="E142" s="16"/>
      <c r="F142" s="16"/>
      <c r="G142" s="16"/>
    </row>
    <row r="143" spans="1:7" ht="15.5" x14ac:dyDescent="0.35">
      <c r="A143" s="16" t="s">
        <v>55</v>
      </c>
      <c r="B143" s="15"/>
      <c r="C143" s="15"/>
      <c r="D143" s="15"/>
      <c r="E143" s="15"/>
      <c r="F143" s="15"/>
      <c r="G143" s="15"/>
    </row>
    <row r="144" spans="1:7" ht="15.5" x14ac:dyDescent="0.35">
      <c r="A144" s="16" t="s">
        <v>31</v>
      </c>
      <c r="B144" s="16"/>
      <c r="C144" s="16"/>
      <c r="D144" s="16"/>
      <c r="E144" s="16"/>
      <c r="F144" s="16"/>
      <c r="G144" s="16"/>
    </row>
    <row r="145" spans="1:7" ht="15.5" x14ac:dyDescent="0.35">
      <c r="A145" s="15" t="s">
        <v>51</v>
      </c>
      <c r="B145" s="16"/>
      <c r="C145" s="16"/>
      <c r="D145" s="16"/>
      <c r="E145" s="16"/>
      <c r="F145" s="16"/>
      <c r="G145" s="16"/>
    </row>
    <row r="146" spans="1:7" ht="15.5" x14ac:dyDescent="0.35">
      <c r="A146" s="15"/>
      <c r="B146" s="16"/>
      <c r="C146" s="16"/>
      <c r="D146" s="16"/>
      <c r="E146" s="16"/>
      <c r="F146" s="16"/>
      <c r="G146" s="16"/>
    </row>
    <row r="147" spans="1:7" ht="15.5" x14ac:dyDescent="0.35">
      <c r="A147" s="17"/>
      <c r="B147" s="18" t="s">
        <v>33</v>
      </c>
      <c r="C147" s="18" t="s">
        <v>33</v>
      </c>
      <c r="D147" s="18" t="s">
        <v>34</v>
      </c>
      <c r="E147" s="17"/>
      <c r="F147" s="17"/>
      <c r="G147" s="17"/>
    </row>
    <row r="148" spans="1:7" ht="15.5" x14ac:dyDescent="0.35">
      <c r="A148" s="18" t="s">
        <v>35</v>
      </c>
      <c r="B148" s="18" t="s">
        <v>36</v>
      </c>
      <c r="C148" s="18" t="s">
        <v>36</v>
      </c>
      <c r="D148" s="18" t="s">
        <v>37</v>
      </c>
      <c r="E148" s="18" t="s">
        <v>38</v>
      </c>
      <c r="F148" s="18" t="s">
        <v>52</v>
      </c>
      <c r="G148" s="17"/>
    </row>
    <row r="149" spans="1:7" ht="15.5" x14ac:dyDescent="0.35">
      <c r="A149" s="18" t="s">
        <v>41</v>
      </c>
      <c r="B149" s="18" t="s">
        <v>42</v>
      </c>
      <c r="C149" s="18" t="s">
        <v>43</v>
      </c>
      <c r="D149" s="18" t="s">
        <v>43</v>
      </c>
      <c r="E149" s="18" t="s">
        <v>44</v>
      </c>
      <c r="F149" s="18" t="s">
        <v>44</v>
      </c>
      <c r="G149" s="17"/>
    </row>
    <row r="150" spans="1:7" ht="15.5" x14ac:dyDescent="0.35">
      <c r="A150" s="18" t="s">
        <v>45</v>
      </c>
      <c r="B150" s="18" t="s">
        <v>46</v>
      </c>
      <c r="C150" s="18" t="s">
        <v>47</v>
      </c>
      <c r="D150" s="18" t="s">
        <v>48</v>
      </c>
      <c r="E150" s="18" t="s">
        <v>45</v>
      </c>
      <c r="F150" s="18" t="s">
        <v>45</v>
      </c>
      <c r="G150" s="17"/>
    </row>
    <row r="151" spans="1:7" ht="15.5" x14ac:dyDescent="0.35">
      <c r="A151" s="19" t="s">
        <v>49</v>
      </c>
      <c r="B151" s="17"/>
      <c r="C151" s="20"/>
      <c r="D151" s="21"/>
      <c r="E151" s="21"/>
      <c r="F151" s="21"/>
      <c r="G151" s="17"/>
    </row>
    <row r="152" spans="1:7" ht="15.5" x14ac:dyDescent="0.35">
      <c r="A152" s="19" t="s">
        <v>57</v>
      </c>
      <c r="B152" s="17">
        <v>1150</v>
      </c>
      <c r="C152" s="53">
        <v>785</v>
      </c>
      <c r="D152" s="17">
        <v>5413877</v>
      </c>
      <c r="E152" s="17">
        <v>719728</v>
      </c>
      <c r="F152" s="17">
        <v>4694149</v>
      </c>
      <c r="G152" s="23"/>
    </row>
    <row r="153" spans="1:7" ht="15.5" x14ac:dyDescent="0.35">
      <c r="A153" s="19">
        <v>2016</v>
      </c>
      <c r="B153" s="17">
        <v>3990</v>
      </c>
      <c r="C153" s="54">
        <v>928</v>
      </c>
      <c r="D153" s="17">
        <v>44438060</v>
      </c>
      <c r="E153" s="17">
        <v>7782653</v>
      </c>
      <c r="F153" s="17">
        <v>36655408</v>
      </c>
      <c r="G153" s="17"/>
    </row>
    <row r="154" spans="1:7" ht="15.5" x14ac:dyDescent="0.35">
      <c r="A154" s="19">
        <v>2017</v>
      </c>
      <c r="B154" s="17">
        <v>6016</v>
      </c>
      <c r="C154" s="54">
        <v>987</v>
      </c>
      <c r="D154" s="17">
        <v>71243422</v>
      </c>
      <c r="E154" s="17">
        <v>13899524</v>
      </c>
      <c r="F154" s="17">
        <v>57343898</v>
      </c>
      <c r="G154" s="17"/>
    </row>
    <row r="155" spans="1:7" ht="15.5" x14ac:dyDescent="0.35">
      <c r="A155" s="19">
        <v>2018</v>
      </c>
      <c r="B155" s="17">
        <v>7022</v>
      </c>
      <c r="C155" s="54">
        <v>1119</v>
      </c>
      <c r="D155" s="17">
        <v>94261155</v>
      </c>
      <c r="E155" s="17">
        <v>20145568</v>
      </c>
      <c r="F155" s="17">
        <v>74115588</v>
      </c>
      <c r="G155" s="27"/>
    </row>
    <row r="156" spans="1:7" ht="15.5" x14ac:dyDescent="0.35">
      <c r="A156" s="19">
        <v>2019</v>
      </c>
      <c r="B156" s="17">
        <v>6982</v>
      </c>
      <c r="C156" s="54">
        <v>1159</v>
      </c>
      <c r="D156" s="17">
        <v>97124400</v>
      </c>
      <c r="E156" s="17">
        <v>21921606</v>
      </c>
      <c r="F156" s="17">
        <v>75202794</v>
      </c>
      <c r="G156" s="17"/>
    </row>
    <row r="157" spans="1:7" ht="15.5" x14ac:dyDescent="0.35">
      <c r="A157" s="19">
        <v>2020</v>
      </c>
      <c r="B157" s="17">
        <v>6557</v>
      </c>
      <c r="C157" s="54">
        <v>1209</v>
      </c>
      <c r="D157" s="17">
        <v>95136973</v>
      </c>
      <c r="E157" s="17">
        <v>21750334</v>
      </c>
      <c r="F157" s="17">
        <v>73386639</v>
      </c>
      <c r="G157" s="17"/>
    </row>
    <row r="158" spans="1:7" ht="15.5" x14ac:dyDescent="0.35">
      <c r="A158" s="19">
        <v>2021</v>
      </c>
      <c r="B158" s="17">
        <v>5914</v>
      </c>
      <c r="C158" s="54">
        <v>1250</v>
      </c>
      <c r="D158" s="17">
        <v>88730640</v>
      </c>
      <c r="E158" s="17">
        <v>21223918</v>
      </c>
      <c r="F158" s="17">
        <v>67506722</v>
      </c>
      <c r="G158" s="17"/>
    </row>
    <row r="159" spans="1:7" ht="15.5" x14ac:dyDescent="0.35">
      <c r="A159" s="19">
        <v>2022</v>
      </c>
      <c r="B159" s="17">
        <v>5115</v>
      </c>
      <c r="C159" s="54">
        <v>1280</v>
      </c>
      <c r="D159" s="17">
        <v>78593063</v>
      </c>
      <c r="E159" s="17">
        <v>17667384</v>
      </c>
      <c r="F159" s="17">
        <v>60925679</v>
      </c>
      <c r="G159" s="17"/>
    </row>
    <row r="160" spans="1:7" ht="15.5" x14ac:dyDescent="0.35">
      <c r="A160" s="19">
        <v>2023</v>
      </c>
      <c r="B160" s="17">
        <v>4535</v>
      </c>
      <c r="C160" s="54">
        <v>1293</v>
      </c>
      <c r="D160" s="17">
        <v>70345746</v>
      </c>
      <c r="E160" s="17">
        <v>15787673</v>
      </c>
      <c r="F160" s="17">
        <v>54558073</v>
      </c>
      <c r="G160" s="17"/>
    </row>
    <row r="161" spans="1:7" ht="15.5" x14ac:dyDescent="0.35">
      <c r="A161" s="19">
        <v>2024</v>
      </c>
      <c r="B161" s="17">
        <v>4119</v>
      </c>
      <c r="C161" s="54">
        <v>1334</v>
      </c>
      <c r="D161" s="17">
        <v>65928180</v>
      </c>
      <c r="E161" s="17">
        <v>14319133</v>
      </c>
      <c r="F161" s="17">
        <v>51609047</v>
      </c>
      <c r="G161" s="17"/>
    </row>
    <row r="162" spans="1:7" ht="15.5" x14ac:dyDescent="0.35">
      <c r="A162" s="19" t="s">
        <v>58</v>
      </c>
      <c r="B162" s="17">
        <v>3848</v>
      </c>
      <c r="C162" s="54">
        <v>1400</v>
      </c>
      <c r="D162" s="17">
        <v>64649853</v>
      </c>
      <c r="E162" s="17">
        <v>13519405</v>
      </c>
      <c r="F162" s="17">
        <v>51130448</v>
      </c>
      <c r="G162" s="17"/>
    </row>
    <row r="163" spans="1:7" ht="15.5" x14ac:dyDescent="0.35">
      <c r="A163" s="26" t="s">
        <v>50</v>
      </c>
      <c r="B163" s="17"/>
      <c r="C163" s="24"/>
      <c r="D163" s="17"/>
      <c r="E163" s="17"/>
      <c r="F163" s="17"/>
      <c r="G163" s="17"/>
    </row>
    <row r="164" spans="1:7" ht="15.5" x14ac:dyDescent="0.35">
      <c r="A164" s="19">
        <v>2026</v>
      </c>
      <c r="B164" s="17">
        <v>3944</v>
      </c>
      <c r="C164" s="56">
        <v>1477</v>
      </c>
      <c r="D164" s="17">
        <v>69906061</v>
      </c>
      <c r="E164" s="17">
        <v>15183101</v>
      </c>
      <c r="F164" s="17">
        <v>54722960</v>
      </c>
      <c r="G164" s="17"/>
    </row>
    <row r="165" spans="1:7" ht="15.5" x14ac:dyDescent="0.35">
      <c r="A165" s="19">
        <v>2027</v>
      </c>
      <c r="B165" s="17">
        <v>4183</v>
      </c>
      <c r="C165" s="56">
        <v>1529</v>
      </c>
      <c r="D165" s="17">
        <v>76744324</v>
      </c>
      <c r="E165" s="17">
        <v>16668323</v>
      </c>
      <c r="F165" s="17">
        <v>60076001</v>
      </c>
      <c r="G165" s="17"/>
    </row>
    <row r="166" spans="1:7" ht="15.5" x14ac:dyDescent="0.35">
      <c r="A166" s="19">
        <v>2028</v>
      </c>
      <c r="B166" s="17">
        <v>4187</v>
      </c>
      <c r="C166" s="56">
        <v>1582</v>
      </c>
      <c r="D166" s="17">
        <v>79502729</v>
      </c>
      <c r="E166" s="17">
        <v>17267429</v>
      </c>
      <c r="F166" s="17">
        <v>62235300</v>
      </c>
      <c r="G166" s="17"/>
    </row>
    <row r="167" spans="1:7" ht="15.5" x14ac:dyDescent="0.35">
      <c r="A167" s="19">
        <v>2029</v>
      </c>
      <c r="B167" s="17">
        <v>4224</v>
      </c>
      <c r="C167" s="56">
        <v>1638</v>
      </c>
      <c r="D167" s="17">
        <v>83022911</v>
      </c>
      <c r="E167" s="17">
        <v>18031988</v>
      </c>
      <c r="F167" s="17">
        <v>64990924</v>
      </c>
      <c r="G167" s="17"/>
    </row>
    <row r="168" spans="1:7" ht="15.5" x14ac:dyDescent="0.35">
      <c r="A168" s="26"/>
      <c r="B168" s="17"/>
      <c r="C168" s="24"/>
      <c r="D168" s="17"/>
      <c r="E168" s="17"/>
      <c r="F168" s="17"/>
      <c r="G168" s="17"/>
    </row>
    <row r="169" spans="1:7" ht="15.5" x14ac:dyDescent="0.35">
      <c r="A169" s="27"/>
      <c r="B169" s="27"/>
      <c r="C169" s="27"/>
      <c r="D169" s="27"/>
      <c r="E169" s="27"/>
      <c r="F169" s="27"/>
      <c r="G169" s="17"/>
    </row>
    <row r="170" spans="1:7" ht="15.5" x14ac:dyDescent="0.35">
      <c r="A170" s="16" t="s">
        <v>1</v>
      </c>
      <c r="B170" s="16"/>
      <c r="C170" s="16"/>
      <c r="D170" s="16"/>
      <c r="E170" s="16"/>
      <c r="F170" s="16"/>
      <c r="G170" s="16"/>
    </row>
    <row r="171" spans="1:7" ht="15.5" x14ac:dyDescent="0.35">
      <c r="A171" s="16" t="s">
        <v>55</v>
      </c>
      <c r="B171" s="15"/>
      <c r="C171" s="15"/>
      <c r="D171" s="15"/>
      <c r="E171" s="15"/>
      <c r="F171" s="15"/>
      <c r="G171" s="15"/>
    </row>
    <row r="172" spans="1:7" ht="15.5" x14ac:dyDescent="0.35">
      <c r="A172" s="16" t="s">
        <v>31</v>
      </c>
      <c r="B172" s="16"/>
      <c r="C172" s="16"/>
      <c r="D172" s="16"/>
      <c r="E172" s="16"/>
      <c r="F172" s="16"/>
      <c r="G172" s="16"/>
    </row>
    <row r="173" spans="1:7" ht="15.5" x14ac:dyDescent="0.35">
      <c r="A173" s="15" t="s">
        <v>53</v>
      </c>
      <c r="B173" s="16"/>
      <c r="C173" s="16"/>
      <c r="D173" s="16"/>
      <c r="E173" s="16"/>
      <c r="F173" s="16"/>
      <c r="G173" s="16"/>
    </row>
    <row r="174" spans="1:7" ht="15.5" x14ac:dyDescent="0.35">
      <c r="A174" s="15"/>
      <c r="B174" s="16"/>
      <c r="C174" s="16"/>
      <c r="D174" s="16"/>
      <c r="E174" s="16"/>
      <c r="F174" s="16"/>
      <c r="G174" s="16"/>
    </row>
    <row r="175" spans="1:7" ht="15.5" x14ac:dyDescent="0.35">
      <c r="A175" s="17"/>
      <c r="B175" s="18" t="s">
        <v>33</v>
      </c>
      <c r="C175" s="18" t="s">
        <v>33</v>
      </c>
      <c r="D175" s="18" t="s">
        <v>34</v>
      </c>
      <c r="E175" s="17"/>
      <c r="F175" s="17"/>
      <c r="G175" s="17"/>
    </row>
    <row r="176" spans="1:7" ht="15.5" x14ac:dyDescent="0.35">
      <c r="A176" s="18" t="s">
        <v>35</v>
      </c>
      <c r="B176" s="18" t="s">
        <v>36</v>
      </c>
      <c r="C176" s="18" t="s">
        <v>36</v>
      </c>
      <c r="D176" s="18" t="s">
        <v>37</v>
      </c>
      <c r="E176" s="18" t="s">
        <v>38</v>
      </c>
      <c r="F176" s="18" t="s">
        <v>52</v>
      </c>
      <c r="G176" s="17"/>
    </row>
    <row r="177" spans="1:7" ht="15.5" x14ac:dyDescent="0.35">
      <c r="A177" s="18" t="s">
        <v>41</v>
      </c>
      <c r="B177" s="18" t="s">
        <v>42</v>
      </c>
      <c r="C177" s="18" t="s">
        <v>43</v>
      </c>
      <c r="D177" s="18" t="s">
        <v>43</v>
      </c>
      <c r="E177" s="18" t="s">
        <v>44</v>
      </c>
      <c r="F177" s="18" t="s">
        <v>44</v>
      </c>
      <c r="G177" s="17"/>
    </row>
    <row r="178" spans="1:7" ht="15.5" x14ac:dyDescent="0.35">
      <c r="A178" s="18" t="s">
        <v>45</v>
      </c>
      <c r="B178" s="18" t="s">
        <v>46</v>
      </c>
      <c r="C178" s="18" t="s">
        <v>47</v>
      </c>
      <c r="D178" s="18" t="s">
        <v>48</v>
      </c>
      <c r="E178" s="18" t="s">
        <v>45</v>
      </c>
      <c r="F178" s="18" t="s">
        <v>45</v>
      </c>
      <c r="G178" s="17"/>
    </row>
    <row r="179" spans="1:7" ht="15.5" x14ac:dyDescent="0.35">
      <c r="A179" s="19" t="s">
        <v>49</v>
      </c>
      <c r="B179" s="17"/>
      <c r="C179" s="20"/>
      <c r="D179" s="21"/>
      <c r="E179" s="21"/>
      <c r="F179" s="21"/>
      <c r="G179" s="17"/>
    </row>
    <row r="180" spans="1:7" ht="15.5" x14ac:dyDescent="0.35">
      <c r="A180" s="25">
        <v>2015</v>
      </c>
      <c r="B180" s="17">
        <v>38</v>
      </c>
      <c r="C180" s="56">
        <v>1305</v>
      </c>
      <c r="D180" s="17">
        <v>294927</v>
      </c>
      <c r="E180" s="17">
        <v>154748</v>
      </c>
      <c r="F180" s="17">
        <v>140180</v>
      </c>
      <c r="G180" s="23"/>
    </row>
    <row r="181" spans="1:7" ht="15.5" x14ac:dyDescent="0.35">
      <c r="A181" s="19">
        <v>2016</v>
      </c>
      <c r="B181" s="17">
        <v>516</v>
      </c>
      <c r="C181" s="56">
        <v>954</v>
      </c>
      <c r="D181" s="17">
        <v>5900482</v>
      </c>
      <c r="E181" s="17">
        <v>2922746</v>
      </c>
      <c r="F181" s="17">
        <v>2977736</v>
      </c>
      <c r="G181" s="17"/>
    </row>
    <row r="182" spans="1:7" ht="15.5" x14ac:dyDescent="0.35">
      <c r="A182" s="19">
        <v>2017</v>
      </c>
      <c r="B182" s="17">
        <v>1353</v>
      </c>
      <c r="C182" s="56">
        <v>897</v>
      </c>
      <c r="D182" s="17">
        <v>14564216</v>
      </c>
      <c r="E182" s="17">
        <v>7178799</v>
      </c>
      <c r="F182" s="17">
        <v>7385417</v>
      </c>
      <c r="G182" s="17"/>
    </row>
    <row r="183" spans="1:7" ht="15.5" x14ac:dyDescent="0.35">
      <c r="A183" s="19">
        <v>2018</v>
      </c>
      <c r="B183" s="17">
        <v>2236</v>
      </c>
      <c r="C183" s="56">
        <v>960</v>
      </c>
      <c r="D183" s="17">
        <v>25754446</v>
      </c>
      <c r="E183" s="17">
        <v>12801361</v>
      </c>
      <c r="F183" s="17">
        <v>12953085</v>
      </c>
      <c r="G183" s="27"/>
    </row>
    <row r="184" spans="1:7" ht="15.5" x14ac:dyDescent="0.35">
      <c r="A184" s="19">
        <v>2019</v>
      </c>
      <c r="B184" s="17">
        <v>3333</v>
      </c>
      <c r="C184" s="56">
        <v>977</v>
      </c>
      <c r="D184" s="17">
        <v>39087020</v>
      </c>
      <c r="E184" s="17">
        <v>19494862</v>
      </c>
      <c r="F184" s="17">
        <v>19592158</v>
      </c>
      <c r="G184" s="17"/>
    </row>
    <row r="185" spans="1:7" ht="15.5" x14ac:dyDescent="0.35">
      <c r="A185" s="19">
        <v>2020</v>
      </c>
      <c r="B185" s="17">
        <v>4413</v>
      </c>
      <c r="C185" s="56">
        <v>997</v>
      </c>
      <c r="D185" s="17">
        <v>52809510</v>
      </c>
      <c r="E185" s="17">
        <v>26680986</v>
      </c>
      <c r="F185" s="17">
        <v>26128524</v>
      </c>
      <c r="G185" s="17"/>
    </row>
    <row r="186" spans="1:7" ht="15.5" x14ac:dyDescent="0.35">
      <c r="A186" s="30">
        <v>2021</v>
      </c>
      <c r="B186" s="17">
        <v>5242</v>
      </c>
      <c r="C186" s="56">
        <v>1038</v>
      </c>
      <c r="D186" s="17">
        <v>65271137</v>
      </c>
      <c r="E186" s="17">
        <v>36629777</v>
      </c>
      <c r="F186" s="17">
        <v>28641361</v>
      </c>
      <c r="G186" s="17"/>
    </row>
    <row r="187" spans="1:7" ht="15.5" x14ac:dyDescent="0.35">
      <c r="A187" s="19">
        <v>2022</v>
      </c>
      <c r="B187" s="17">
        <v>5893</v>
      </c>
      <c r="C187" s="56">
        <v>1095</v>
      </c>
      <c r="D187" s="17">
        <v>77448596</v>
      </c>
      <c r="E187" s="17">
        <v>42096417</v>
      </c>
      <c r="F187" s="17">
        <v>35352179</v>
      </c>
      <c r="G187" s="17"/>
    </row>
    <row r="188" spans="1:7" ht="15.5" x14ac:dyDescent="0.35">
      <c r="A188" s="19">
        <v>2023</v>
      </c>
      <c r="B188" s="17">
        <v>6758</v>
      </c>
      <c r="C188" s="56">
        <v>1073</v>
      </c>
      <c r="D188" s="17">
        <v>87013272</v>
      </c>
      <c r="E188" s="17">
        <v>49169291</v>
      </c>
      <c r="F188" s="17">
        <v>37843980</v>
      </c>
      <c r="G188" s="17"/>
    </row>
    <row r="189" spans="1:7" ht="15.5" x14ac:dyDescent="0.35">
      <c r="A189" s="19">
        <v>2024</v>
      </c>
      <c r="B189" s="17">
        <v>7291</v>
      </c>
      <c r="C189" s="56">
        <v>1101</v>
      </c>
      <c r="D189" s="17">
        <v>96335114</v>
      </c>
      <c r="E189" s="17">
        <v>49704770</v>
      </c>
      <c r="F189" s="17">
        <v>46630344</v>
      </c>
      <c r="G189" s="17"/>
    </row>
    <row r="190" spans="1:7" ht="15.5" x14ac:dyDescent="0.35">
      <c r="A190" s="25">
        <v>2025</v>
      </c>
      <c r="B190" s="17">
        <v>7615</v>
      </c>
      <c r="C190" s="56">
        <v>1138</v>
      </c>
      <c r="D190" s="17">
        <v>103960422</v>
      </c>
      <c r="E190" s="17">
        <v>53205102</v>
      </c>
      <c r="F190" s="17">
        <v>50755320</v>
      </c>
      <c r="G190" s="17"/>
    </row>
    <row r="191" spans="1:7" ht="15.5" x14ac:dyDescent="0.35">
      <c r="A191" s="26" t="s">
        <v>50</v>
      </c>
      <c r="B191" s="17"/>
      <c r="C191" s="24"/>
      <c r="D191" s="17"/>
      <c r="E191" s="17"/>
      <c r="F191" s="17"/>
      <c r="G191" s="17"/>
    </row>
    <row r="192" spans="1:7" ht="15.5" x14ac:dyDescent="0.35">
      <c r="A192" s="19">
        <v>2026</v>
      </c>
      <c r="B192" s="17">
        <v>7879</v>
      </c>
      <c r="C192" s="56">
        <v>1199</v>
      </c>
      <c r="D192" s="17">
        <v>113355684</v>
      </c>
      <c r="E192" s="17">
        <v>58250040</v>
      </c>
      <c r="F192" s="17">
        <v>55105643</v>
      </c>
      <c r="G192" s="17"/>
    </row>
    <row r="193" spans="1:7" ht="15.5" x14ac:dyDescent="0.35">
      <c r="A193" s="19">
        <v>2027</v>
      </c>
      <c r="B193" s="17">
        <v>8365</v>
      </c>
      <c r="C193" s="56">
        <v>1241</v>
      </c>
      <c r="D193" s="17">
        <v>124570779</v>
      </c>
      <c r="E193" s="17">
        <v>64013137</v>
      </c>
      <c r="F193" s="17">
        <v>60557642</v>
      </c>
      <c r="G193" s="17"/>
    </row>
    <row r="194" spans="1:7" ht="15.5" x14ac:dyDescent="0.35">
      <c r="A194" s="19">
        <v>2028</v>
      </c>
      <c r="B194" s="17">
        <v>8804</v>
      </c>
      <c r="C194" s="56">
        <v>1284</v>
      </c>
      <c r="D194" s="17">
        <v>135697229</v>
      </c>
      <c r="E194" s="17">
        <v>69730682</v>
      </c>
      <c r="F194" s="17">
        <v>65966547</v>
      </c>
      <c r="G194" s="17"/>
    </row>
    <row r="195" spans="1:7" ht="15.5" x14ac:dyDescent="0.35">
      <c r="A195" s="19">
        <v>2029</v>
      </c>
      <c r="B195" s="17">
        <v>9176</v>
      </c>
      <c r="C195" s="56">
        <v>1329</v>
      </c>
      <c r="D195" s="17">
        <v>146378379</v>
      </c>
      <c r="E195" s="17">
        <v>75219400</v>
      </c>
      <c r="F195" s="17">
        <v>71158979</v>
      </c>
      <c r="G195" s="17"/>
    </row>
    <row r="196" spans="1:7" ht="15.5" x14ac:dyDescent="0.35">
      <c r="A196" s="26"/>
      <c r="B196" s="17"/>
      <c r="C196" s="24"/>
      <c r="D196" s="17"/>
      <c r="E196" s="17"/>
      <c r="F196" s="17"/>
      <c r="G196" s="17"/>
    </row>
    <row r="197" spans="1:7" ht="15.5" x14ac:dyDescent="0.35">
      <c r="A197" s="27"/>
      <c r="B197" s="27"/>
      <c r="C197" s="27"/>
      <c r="D197" s="27"/>
      <c r="E197" s="27"/>
      <c r="F197" s="27"/>
      <c r="G197" s="17"/>
    </row>
    <row r="198" spans="1:7" ht="15.5" x14ac:dyDescent="0.35">
      <c r="A198" s="16" t="s">
        <v>1</v>
      </c>
      <c r="B198" s="16"/>
      <c r="C198" s="16"/>
      <c r="D198" s="16"/>
      <c r="E198" s="16"/>
      <c r="F198" s="16"/>
      <c r="G198" s="16"/>
    </row>
    <row r="199" spans="1:7" ht="15.5" x14ac:dyDescent="0.35">
      <c r="A199" s="16" t="s">
        <v>55</v>
      </c>
      <c r="B199" s="15"/>
      <c r="C199" s="15"/>
      <c r="D199" s="15"/>
      <c r="E199" s="15"/>
      <c r="F199" s="15"/>
      <c r="G199" s="15"/>
    </row>
    <row r="200" spans="1:7" ht="15.5" x14ac:dyDescent="0.35">
      <c r="A200" s="16" t="s">
        <v>31</v>
      </c>
      <c r="B200" s="16"/>
      <c r="C200" s="16"/>
      <c r="D200" s="16"/>
      <c r="E200" s="16"/>
      <c r="F200" s="16"/>
      <c r="G200" s="16"/>
    </row>
    <row r="201" spans="1:7" ht="15.5" x14ac:dyDescent="0.35">
      <c r="A201" s="15" t="s">
        <v>59</v>
      </c>
      <c r="B201" s="16"/>
      <c r="C201" s="16"/>
      <c r="D201" s="16"/>
      <c r="E201" s="16"/>
      <c r="F201" s="16"/>
      <c r="G201" s="16"/>
    </row>
    <row r="202" spans="1:7" ht="15.5" x14ac:dyDescent="0.35">
      <c r="A202" s="15"/>
      <c r="B202" s="16"/>
      <c r="C202" s="16"/>
      <c r="D202" s="16"/>
      <c r="E202" s="16"/>
      <c r="F202" s="16"/>
      <c r="G202" s="16"/>
    </row>
    <row r="203" spans="1:7" ht="15.5" x14ac:dyDescent="0.35">
      <c r="A203" s="17"/>
      <c r="B203" s="18" t="s">
        <v>33</v>
      </c>
      <c r="C203" s="18" t="s">
        <v>33</v>
      </c>
      <c r="D203" s="18" t="s">
        <v>34</v>
      </c>
      <c r="E203" s="17"/>
      <c r="F203" s="17"/>
      <c r="G203" s="17"/>
    </row>
    <row r="204" spans="1:7" ht="15.5" x14ac:dyDescent="0.35">
      <c r="A204" s="18" t="s">
        <v>35</v>
      </c>
      <c r="B204" s="18" t="s">
        <v>36</v>
      </c>
      <c r="C204" s="18" t="s">
        <v>36</v>
      </c>
      <c r="D204" s="18" t="s">
        <v>37</v>
      </c>
      <c r="E204" s="18" t="s">
        <v>38</v>
      </c>
      <c r="F204" s="18" t="s">
        <v>52</v>
      </c>
      <c r="G204" s="17"/>
    </row>
    <row r="205" spans="1:7" ht="15.5" x14ac:dyDescent="0.35">
      <c r="A205" s="18" t="s">
        <v>41</v>
      </c>
      <c r="B205" s="18" t="s">
        <v>42</v>
      </c>
      <c r="C205" s="18" t="s">
        <v>43</v>
      </c>
      <c r="D205" s="18" t="s">
        <v>43</v>
      </c>
      <c r="E205" s="18" t="s">
        <v>44</v>
      </c>
      <c r="F205" s="18" t="s">
        <v>44</v>
      </c>
      <c r="G205" s="17"/>
    </row>
    <row r="206" spans="1:7" ht="15.5" x14ac:dyDescent="0.35">
      <c r="A206" s="18" t="s">
        <v>45</v>
      </c>
      <c r="B206" s="18" t="s">
        <v>46</v>
      </c>
      <c r="C206" s="18" t="s">
        <v>47</v>
      </c>
      <c r="D206" s="18" t="s">
        <v>48</v>
      </c>
      <c r="E206" s="18" t="s">
        <v>45</v>
      </c>
      <c r="F206" s="18" t="s">
        <v>45</v>
      </c>
      <c r="G206" s="17"/>
    </row>
    <row r="207" spans="1:7" ht="15.5" x14ac:dyDescent="0.35">
      <c r="A207" s="19" t="s">
        <v>49</v>
      </c>
      <c r="B207" s="17"/>
      <c r="C207" s="20"/>
      <c r="D207" s="21"/>
      <c r="E207" s="21"/>
      <c r="F207" s="21"/>
      <c r="G207" s="17"/>
    </row>
    <row r="208" spans="1:7" ht="15.5" x14ac:dyDescent="0.35">
      <c r="A208" s="19" t="s">
        <v>57</v>
      </c>
      <c r="B208" s="17">
        <v>54</v>
      </c>
      <c r="C208" s="57">
        <v>1061</v>
      </c>
      <c r="D208" s="17">
        <v>345889</v>
      </c>
      <c r="E208" s="17">
        <v>169917</v>
      </c>
      <c r="F208" s="17">
        <v>175972</v>
      </c>
      <c r="G208" s="17"/>
    </row>
    <row r="209" spans="1:7" ht="15.5" x14ac:dyDescent="0.35">
      <c r="A209" s="19">
        <v>2016</v>
      </c>
      <c r="B209" s="17">
        <v>265</v>
      </c>
      <c r="C209" s="54">
        <v>1041</v>
      </c>
      <c r="D209" s="17">
        <v>3315118</v>
      </c>
      <c r="E209" s="17">
        <v>751056</v>
      </c>
      <c r="F209" s="17">
        <v>2564062</v>
      </c>
      <c r="G209" s="17"/>
    </row>
    <row r="210" spans="1:7" ht="15.5" x14ac:dyDescent="0.35">
      <c r="A210" s="19">
        <v>2017</v>
      </c>
      <c r="B210" s="17">
        <v>985</v>
      </c>
      <c r="C210" s="54">
        <v>891</v>
      </c>
      <c r="D210" s="17">
        <v>10530748</v>
      </c>
      <c r="E210" s="17">
        <v>1871735</v>
      </c>
      <c r="F210" s="17">
        <v>8659013</v>
      </c>
      <c r="G210" s="17"/>
    </row>
    <row r="211" spans="1:7" ht="15.5" x14ac:dyDescent="0.35">
      <c r="A211" s="19">
        <v>2018</v>
      </c>
      <c r="B211" s="17">
        <v>1965</v>
      </c>
      <c r="C211" s="54">
        <v>933</v>
      </c>
      <c r="D211" s="17">
        <v>21989965</v>
      </c>
      <c r="E211" s="17">
        <v>3852884</v>
      </c>
      <c r="F211" s="17">
        <v>18137081</v>
      </c>
      <c r="G211" s="17"/>
    </row>
    <row r="212" spans="1:7" ht="15.5" x14ac:dyDescent="0.35">
      <c r="A212" s="19">
        <v>2019</v>
      </c>
      <c r="B212" s="17">
        <v>2948</v>
      </c>
      <c r="C212" s="54">
        <v>940</v>
      </c>
      <c r="D212" s="17">
        <v>33263999</v>
      </c>
      <c r="E212" s="17">
        <v>6421492</v>
      </c>
      <c r="F212" s="17">
        <v>26842507</v>
      </c>
      <c r="G212" s="17"/>
    </row>
    <row r="213" spans="1:7" ht="15.5" x14ac:dyDescent="0.35">
      <c r="A213" s="19">
        <v>2020</v>
      </c>
      <c r="B213" s="17">
        <v>3584</v>
      </c>
      <c r="C213" s="54">
        <v>969</v>
      </c>
      <c r="D213" s="17">
        <v>41653502</v>
      </c>
      <c r="E213" s="17">
        <v>9047879</v>
      </c>
      <c r="F213" s="17">
        <v>32605623</v>
      </c>
      <c r="G213" s="17"/>
    </row>
    <row r="214" spans="1:7" ht="15.5" x14ac:dyDescent="0.35">
      <c r="A214" s="19">
        <v>2021</v>
      </c>
      <c r="B214" s="17">
        <v>4006</v>
      </c>
      <c r="C214" s="54">
        <v>1016</v>
      </c>
      <c r="D214" s="17">
        <v>48815109</v>
      </c>
      <c r="E214" s="17">
        <v>12522193</v>
      </c>
      <c r="F214" s="17">
        <v>36292916</v>
      </c>
      <c r="G214" s="17"/>
    </row>
    <row r="215" spans="1:7" ht="15.5" x14ac:dyDescent="0.35">
      <c r="A215" s="19">
        <v>2022</v>
      </c>
      <c r="B215" s="17">
        <v>4314</v>
      </c>
      <c r="C215" s="54">
        <v>1069</v>
      </c>
      <c r="D215" s="17">
        <v>55362424</v>
      </c>
      <c r="E215" s="17">
        <v>16034847</v>
      </c>
      <c r="F215" s="17">
        <v>39327577</v>
      </c>
      <c r="G215" s="17"/>
    </row>
    <row r="216" spans="1:7" ht="15.5" x14ac:dyDescent="0.35">
      <c r="A216" s="19">
        <v>2023</v>
      </c>
      <c r="B216" s="17">
        <v>4617</v>
      </c>
      <c r="C216" s="54">
        <v>1056</v>
      </c>
      <c r="D216" s="17">
        <v>58486081</v>
      </c>
      <c r="E216" s="17">
        <v>18697502</v>
      </c>
      <c r="F216" s="17">
        <v>39788579</v>
      </c>
      <c r="G216" s="17"/>
    </row>
    <row r="217" spans="1:7" ht="15.5" x14ac:dyDescent="0.35">
      <c r="A217" s="19">
        <v>2024</v>
      </c>
      <c r="B217" s="17">
        <v>4876</v>
      </c>
      <c r="C217" s="54">
        <v>1091</v>
      </c>
      <c r="D217" s="17">
        <v>63821586</v>
      </c>
      <c r="E217" s="17">
        <v>19666977</v>
      </c>
      <c r="F217" s="17">
        <v>44154609</v>
      </c>
      <c r="G217" s="17"/>
    </row>
    <row r="218" spans="1:7" ht="15.5" x14ac:dyDescent="0.35">
      <c r="A218" s="25">
        <v>2025</v>
      </c>
      <c r="B218" s="17">
        <v>5066</v>
      </c>
      <c r="C218" s="54">
        <v>1136</v>
      </c>
      <c r="D218" s="17">
        <v>69056226</v>
      </c>
      <c r="E218" s="17">
        <v>21901787</v>
      </c>
      <c r="F218" s="17">
        <v>47154439</v>
      </c>
      <c r="G218" s="17"/>
    </row>
    <row r="219" spans="1:7" ht="15.5" x14ac:dyDescent="0.35">
      <c r="A219" s="26" t="s">
        <v>50</v>
      </c>
      <c r="B219" s="17"/>
      <c r="C219" s="24"/>
      <c r="D219" s="17"/>
      <c r="E219" s="17"/>
      <c r="F219" s="17"/>
      <c r="G219" s="17"/>
    </row>
    <row r="220" spans="1:7" ht="15.5" x14ac:dyDescent="0.35">
      <c r="A220" s="19">
        <v>2026</v>
      </c>
      <c r="B220" s="17">
        <v>5168</v>
      </c>
      <c r="C220" s="56">
        <v>1205</v>
      </c>
      <c r="D220" s="17">
        <v>74714532</v>
      </c>
      <c r="E220" s="17">
        <v>22414360</v>
      </c>
      <c r="F220" s="17">
        <v>52300173</v>
      </c>
      <c r="G220" s="17"/>
    </row>
    <row r="221" spans="1:7" ht="15.5" x14ac:dyDescent="0.35">
      <c r="A221" s="19">
        <v>2027</v>
      </c>
      <c r="B221" s="17">
        <v>5267</v>
      </c>
      <c r="C221" s="56">
        <v>1247</v>
      </c>
      <c r="D221" s="17">
        <v>78812456</v>
      </c>
      <c r="E221" s="17">
        <v>23643737</v>
      </c>
      <c r="F221" s="17">
        <v>55168719</v>
      </c>
      <c r="G221" s="17"/>
    </row>
    <row r="222" spans="1:7" ht="15.5" x14ac:dyDescent="0.35">
      <c r="A222" s="19">
        <v>2028</v>
      </c>
      <c r="B222" s="17">
        <v>5348</v>
      </c>
      <c r="C222" s="56">
        <v>1291</v>
      </c>
      <c r="D222" s="17">
        <v>82824504</v>
      </c>
      <c r="E222" s="17">
        <v>24847351</v>
      </c>
      <c r="F222" s="17">
        <v>57977153</v>
      </c>
      <c r="G222" s="17"/>
    </row>
    <row r="223" spans="1:7" ht="15.5" x14ac:dyDescent="0.35">
      <c r="A223" s="19">
        <v>2029</v>
      </c>
      <c r="B223" s="17">
        <v>5436</v>
      </c>
      <c r="C223" s="56">
        <v>1336</v>
      </c>
      <c r="D223" s="17">
        <v>87125622</v>
      </c>
      <c r="E223" s="17">
        <v>26137687</v>
      </c>
      <c r="F223" s="17">
        <v>60987935</v>
      </c>
      <c r="G223" s="17"/>
    </row>
    <row r="224" spans="1:7" ht="15.5" x14ac:dyDescent="0.35">
      <c r="A224" s="26"/>
      <c r="B224" s="17"/>
      <c r="C224" s="24"/>
      <c r="D224" s="17"/>
      <c r="E224" s="17"/>
      <c r="F224" s="17"/>
      <c r="G224" s="17"/>
    </row>
    <row r="225" spans="1:7" ht="15.5" x14ac:dyDescent="0.35">
      <c r="A225" s="26"/>
      <c r="B225" s="17"/>
      <c r="C225" s="24"/>
      <c r="D225" s="17"/>
      <c r="E225" s="17"/>
      <c r="F225" s="17"/>
      <c r="G225" s="17"/>
    </row>
    <row r="226" spans="1:7" ht="15.5" x14ac:dyDescent="0.35">
      <c r="A226" s="16" t="s">
        <v>1</v>
      </c>
      <c r="B226" s="15"/>
      <c r="C226" s="15"/>
      <c r="D226" s="15"/>
      <c r="E226" s="15"/>
      <c r="F226" s="15"/>
      <c r="G226" s="15"/>
    </row>
    <row r="227" spans="1:7" ht="15.5" x14ac:dyDescent="0.35">
      <c r="A227" s="16" t="s">
        <v>60</v>
      </c>
      <c r="B227" s="15"/>
      <c r="C227" s="15"/>
      <c r="D227" s="15"/>
      <c r="E227" s="15"/>
      <c r="F227" s="15"/>
      <c r="G227" s="15"/>
    </row>
    <row r="228" spans="1:7" ht="15.5" x14ac:dyDescent="0.35">
      <c r="A228" s="16" t="s">
        <v>31</v>
      </c>
      <c r="B228" s="15"/>
      <c r="C228" s="15"/>
      <c r="D228" s="15"/>
      <c r="E228" s="15"/>
      <c r="F228" s="15"/>
      <c r="G228" s="15"/>
    </row>
    <row r="229" spans="1:7" ht="15.5" x14ac:dyDescent="0.35">
      <c r="A229" s="15" t="s">
        <v>61</v>
      </c>
      <c r="B229" s="16"/>
      <c r="C229" s="16"/>
      <c r="D229" s="16"/>
      <c r="E229" s="16"/>
      <c r="F229" s="16"/>
      <c r="G229" s="16"/>
    </row>
    <row r="230" spans="1:7" ht="15.5" x14ac:dyDescent="0.35">
      <c r="A230" s="16"/>
      <c r="B230" s="16"/>
      <c r="C230" s="16"/>
      <c r="D230" s="16"/>
      <c r="E230" s="16"/>
      <c r="F230" s="16"/>
      <c r="G230" s="16"/>
    </row>
    <row r="231" spans="1:7" ht="15.5" x14ac:dyDescent="0.35">
      <c r="A231" s="17"/>
      <c r="B231" s="18" t="s">
        <v>33</v>
      </c>
      <c r="C231" s="18" t="s">
        <v>33</v>
      </c>
      <c r="D231" s="18" t="s">
        <v>34</v>
      </c>
      <c r="E231" s="17"/>
      <c r="F231" s="17"/>
      <c r="G231" s="17"/>
    </row>
    <row r="232" spans="1:7" ht="15.5" x14ac:dyDescent="0.35">
      <c r="A232" s="18" t="s">
        <v>35</v>
      </c>
      <c r="B232" s="18" t="s">
        <v>36</v>
      </c>
      <c r="C232" s="18" t="s">
        <v>36</v>
      </c>
      <c r="D232" s="18" t="s">
        <v>37</v>
      </c>
      <c r="E232" s="18" t="s">
        <v>38</v>
      </c>
      <c r="F232" s="18" t="s">
        <v>56</v>
      </c>
      <c r="G232" s="17"/>
    </row>
    <row r="233" spans="1:7" ht="15.5" x14ac:dyDescent="0.35">
      <c r="A233" s="18" t="s">
        <v>41</v>
      </c>
      <c r="B233" s="18" t="s">
        <v>42</v>
      </c>
      <c r="C233" s="18" t="s">
        <v>43</v>
      </c>
      <c r="D233" s="18" t="s">
        <v>43</v>
      </c>
      <c r="E233" s="18" t="s">
        <v>44</v>
      </c>
      <c r="F233" s="18" t="s">
        <v>44</v>
      </c>
      <c r="G233" s="17"/>
    </row>
    <row r="234" spans="1:7" ht="15.5" x14ac:dyDescent="0.35">
      <c r="A234" s="18" t="s">
        <v>45</v>
      </c>
      <c r="B234" s="18" t="s">
        <v>46</v>
      </c>
      <c r="C234" s="18" t="s">
        <v>47</v>
      </c>
      <c r="D234" s="18" t="s">
        <v>48</v>
      </c>
      <c r="E234" s="18" t="s">
        <v>45</v>
      </c>
      <c r="F234" s="18" t="s">
        <v>45</v>
      </c>
      <c r="G234" s="17"/>
    </row>
    <row r="235" spans="1:7" ht="15.5" x14ac:dyDescent="0.35">
      <c r="A235" s="19" t="s">
        <v>49</v>
      </c>
      <c r="B235" s="17"/>
      <c r="C235" s="20"/>
      <c r="D235" s="21"/>
      <c r="E235" s="21"/>
      <c r="F235" s="21"/>
      <c r="G235" s="17"/>
    </row>
    <row r="236" spans="1:7" ht="15.5" x14ac:dyDescent="0.35">
      <c r="A236" s="19" t="s">
        <v>57</v>
      </c>
      <c r="B236" s="17">
        <v>13204</v>
      </c>
      <c r="C236" s="56">
        <v>736</v>
      </c>
      <c r="D236" s="17">
        <v>116610798</v>
      </c>
      <c r="E236" s="17">
        <v>30417987</v>
      </c>
      <c r="F236" s="17">
        <v>86192811</v>
      </c>
      <c r="G236" s="23"/>
    </row>
    <row r="237" spans="1:7" ht="15.5" x14ac:dyDescent="0.35">
      <c r="A237" s="19">
        <v>2016</v>
      </c>
      <c r="B237" s="17">
        <v>9831</v>
      </c>
      <c r="C237" s="56">
        <v>653</v>
      </c>
      <c r="D237" s="17">
        <v>77002175</v>
      </c>
      <c r="E237" s="17">
        <v>22597975</v>
      </c>
      <c r="F237" s="17">
        <v>54404200</v>
      </c>
      <c r="G237" s="17"/>
    </row>
    <row r="238" spans="1:7" ht="15.5" x14ac:dyDescent="0.35">
      <c r="A238" s="19">
        <v>2017</v>
      </c>
      <c r="B238" s="17">
        <v>7615</v>
      </c>
      <c r="C238" s="56">
        <v>612</v>
      </c>
      <c r="D238" s="17">
        <v>55921691</v>
      </c>
      <c r="E238" s="17">
        <v>17036809</v>
      </c>
      <c r="F238" s="17">
        <v>38884882</v>
      </c>
      <c r="G238" s="17"/>
    </row>
    <row r="239" spans="1:7" ht="15.5" x14ac:dyDescent="0.35">
      <c r="A239" s="19">
        <v>2018</v>
      </c>
      <c r="B239" s="17">
        <v>6109</v>
      </c>
      <c r="C239" s="56">
        <v>603</v>
      </c>
      <c r="D239" s="17">
        <v>44174570</v>
      </c>
      <c r="E239" s="17">
        <v>13816302</v>
      </c>
      <c r="F239" s="17">
        <v>30358269</v>
      </c>
      <c r="G239" s="27"/>
    </row>
    <row r="240" spans="1:7" ht="15.5" x14ac:dyDescent="0.35">
      <c r="A240" s="19">
        <v>2019</v>
      </c>
      <c r="B240" s="17">
        <v>5049</v>
      </c>
      <c r="C240" s="56">
        <v>601</v>
      </c>
      <c r="D240" s="17">
        <v>36431746</v>
      </c>
      <c r="E240" s="17">
        <v>12098401</v>
      </c>
      <c r="F240" s="17">
        <v>24333346</v>
      </c>
      <c r="G240" s="17"/>
    </row>
    <row r="241" spans="1:7" ht="15.5" x14ac:dyDescent="0.35">
      <c r="A241" s="19">
        <v>2020</v>
      </c>
      <c r="B241" s="17">
        <v>4344</v>
      </c>
      <c r="C241" s="56">
        <v>584</v>
      </c>
      <c r="D241" s="17">
        <v>30453234</v>
      </c>
      <c r="E241" s="17">
        <v>10399640</v>
      </c>
      <c r="F241" s="17">
        <v>20053594</v>
      </c>
      <c r="G241" s="17"/>
    </row>
    <row r="242" spans="1:7" ht="15.5" x14ac:dyDescent="0.35">
      <c r="A242" s="19">
        <v>2021</v>
      </c>
      <c r="B242" s="17">
        <v>3734</v>
      </c>
      <c r="C242" s="56">
        <v>581</v>
      </c>
      <c r="D242" s="17">
        <v>26031997</v>
      </c>
      <c r="E242" s="17">
        <v>9722372</v>
      </c>
      <c r="F242" s="17">
        <v>16309625</v>
      </c>
      <c r="G242" s="17"/>
    </row>
    <row r="243" spans="1:7" ht="15.5" x14ac:dyDescent="0.35">
      <c r="A243" s="19">
        <v>2022</v>
      </c>
      <c r="B243" s="17">
        <v>3186</v>
      </c>
      <c r="C243" s="56">
        <v>570</v>
      </c>
      <c r="D243" s="17">
        <v>21798114</v>
      </c>
      <c r="E243" s="17">
        <v>8089690</v>
      </c>
      <c r="F243" s="17">
        <v>13708425</v>
      </c>
      <c r="G243" s="17"/>
    </row>
    <row r="244" spans="1:7" ht="15.5" x14ac:dyDescent="0.35">
      <c r="A244" s="19">
        <v>2023</v>
      </c>
      <c r="B244" s="17">
        <v>2680</v>
      </c>
      <c r="C244" s="56">
        <v>557</v>
      </c>
      <c r="D244" s="17">
        <v>17917305</v>
      </c>
      <c r="E244" s="17">
        <v>6678561</v>
      </c>
      <c r="F244" s="17">
        <v>11238743</v>
      </c>
      <c r="G244" s="17"/>
    </row>
    <row r="245" spans="1:7" ht="15.5" x14ac:dyDescent="0.35">
      <c r="A245" s="19">
        <v>2024</v>
      </c>
      <c r="B245" s="17">
        <v>2176</v>
      </c>
      <c r="C245" s="56">
        <v>553</v>
      </c>
      <c r="D245" s="17">
        <v>14446724</v>
      </c>
      <c r="E245" s="17">
        <v>5033834</v>
      </c>
      <c r="F245" s="17">
        <v>9412890</v>
      </c>
      <c r="G245" s="27"/>
    </row>
    <row r="246" spans="1:7" ht="15.5" x14ac:dyDescent="0.35">
      <c r="A246" s="19" t="s">
        <v>58</v>
      </c>
      <c r="B246" s="17">
        <v>1777</v>
      </c>
      <c r="C246" s="56">
        <v>546</v>
      </c>
      <c r="D246" s="17">
        <v>11648659</v>
      </c>
      <c r="E246" s="17">
        <v>3965242</v>
      </c>
      <c r="F246" s="17">
        <v>7683417</v>
      </c>
      <c r="G246" s="27"/>
    </row>
    <row r="247" spans="1:7" ht="15.5" x14ac:dyDescent="0.35">
      <c r="A247" s="26" t="s">
        <v>50</v>
      </c>
      <c r="B247" s="17"/>
      <c r="C247" s="24"/>
      <c r="D247" s="17"/>
      <c r="E247" s="17"/>
      <c r="F247" s="17"/>
      <c r="G247" s="27"/>
    </row>
    <row r="248" spans="1:7" ht="15.5" x14ac:dyDescent="0.35">
      <c r="A248" s="19">
        <v>2026</v>
      </c>
      <c r="B248" s="17">
        <v>1407</v>
      </c>
      <c r="C248" s="56">
        <v>548</v>
      </c>
      <c r="D248" s="17">
        <v>9255184</v>
      </c>
      <c r="E248" s="17">
        <v>3185456</v>
      </c>
      <c r="F248" s="17">
        <v>6069728</v>
      </c>
      <c r="G248" s="27"/>
    </row>
    <row r="249" spans="1:7" ht="15.5" x14ac:dyDescent="0.35">
      <c r="A249" s="19">
        <v>2027</v>
      </c>
      <c r="B249" s="17">
        <v>973</v>
      </c>
      <c r="C249" s="56">
        <v>550</v>
      </c>
      <c r="D249" s="17">
        <v>6417547</v>
      </c>
      <c r="E249" s="17">
        <v>2214711</v>
      </c>
      <c r="F249" s="17">
        <v>4202836</v>
      </c>
      <c r="G249" s="27"/>
    </row>
    <row r="250" spans="1:7" ht="15.5" x14ac:dyDescent="0.35">
      <c r="A250" s="19">
        <v>2028</v>
      </c>
      <c r="B250" s="17">
        <v>639</v>
      </c>
      <c r="C250" s="56">
        <v>551</v>
      </c>
      <c r="D250" s="17">
        <v>4231154</v>
      </c>
      <c r="E250" s="17">
        <v>1459358</v>
      </c>
      <c r="F250" s="17">
        <v>2771796</v>
      </c>
      <c r="G250" s="27"/>
    </row>
    <row r="251" spans="1:7" ht="15.5" x14ac:dyDescent="0.35">
      <c r="A251" s="19">
        <v>2029</v>
      </c>
      <c r="B251" s="17">
        <v>373</v>
      </c>
      <c r="C251" s="56">
        <v>553</v>
      </c>
      <c r="D251" s="17">
        <v>2474589</v>
      </c>
      <c r="E251" s="17">
        <v>849738</v>
      </c>
      <c r="F251" s="17">
        <v>1624851</v>
      </c>
      <c r="G251" s="27"/>
    </row>
    <row r="252" spans="1:7" ht="15.5" x14ac:dyDescent="0.35">
      <c r="A252" s="26"/>
      <c r="B252" s="17"/>
      <c r="C252" s="24"/>
      <c r="D252" s="17"/>
      <c r="E252" s="17"/>
      <c r="F252" s="17"/>
      <c r="G252" s="27"/>
    </row>
    <row r="253" spans="1:7" x14ac:dyDescent="0.35">
      <c r="A253" s="27"/>
      <c r="B253" s="27"/>
      <c r="C253" s="27"/>
      <c r="D253" s="27"/>
      <c r="E253" s="27"/>
      <c r="F253" s="27"/>
      <c r="G253" s="27"/>
    </row>
    <row r="254" spans="1:7" ht="15.5" x14ac:dyDescent="0.35">
      <c r="A254" s="16" t="s">
        <v>1</v>
      </c>
      <c r="B254" s="16"/>
      <c r="C254" s="16"/>
      <c r="D254" s="16"/>
      <c r="E254" s="16"/>
      <c r="F254" s="16"/>
      <c r="G254" s="16"/>
    </row>
    <row r="255" spans="1:7" ht="15.5" x14ac:dyDescent="0.35">
      <c r="A255" s="16" t="s">
        <v>60</v>
      </c>
      <c r="B255" s="15"/>
      <c r="C255" s="15"/>
      <c r="D255" s="15"/>
      <c r="E255" s="15"/>
      <c r="F255" s="15"/>
      <c r="G255" s="15"/>
    </row>
    <row r="256" spans="1:7" ht="15.5" x14ac:dyDescent="0.35">
      <c r="A256" s="16" t="s">
        <v>31</v>
      </c>
      <c r="B256" s="16"/>
      <c r="C256" s="16"/>
      <c r="D256" s="16"/>
      <c r="E256" s="16"/>
      <c r="F256" s="16"/>
      <c r="G256" s="16"/>
    </row>
    <row r="257" spans="1:7" ht="15.5" x14ac:dyDescent="0.35">
      <c r="A257" s="15" t="s">
        <v>51</v>
      </c>
      <c r="B257" s="16"/>
      <c r="C257" s="16"/>
      <c r="D257" s="16"/>
      <c r="E257" s="16"/>
      <c r="F257" s="16"/>
      <c r="G257" s="16"/>
    </row>
    <row r="258" spans="1:7" ht="15.5" x14ac:dyDescent="0.35">
      <c r="A258" s="15"/>
      <c r="B258" s="16"/>
      <c r="C258" s="16"/>
      <c r="D258" s="16"/>
      <c r="E258" s="16"/>
      <c r="F258" s="16"/>
      <c r="G258" s="16"/>
    </row>
    <row r="259" spans="1:7" ht="15.5" x14ac:dyDescent="0.35">
      <c r="A259" s="17"/>
      <c r="B259" s="18" t="s">
        <v>33</v>
      </c>
      <c r="C259" s="18" t="s">
        <v>33</v>
      </c>
      <c r="D259" s="18" t="s">
        <v>34</v>
      </c>
      <c r="E259" s="17"/>
      <c r="F259" s="17"/>
      <c r="G259" s="17"/>
    </row>
    <row r="260" spans="1:7" ht="15.5" x14ac:dyDescent="0.35">
      <c r="A260" s="18" t="s">
        <v>35</v>
      </c>
      <c r="B260" s="18" t="s">
        <v>36</v>
      </c>
      <c r="C260" s="18" t="s">
        <v>36</v>
      </c>
      <c r="D260" s="18" t="s">
        <v>37</v>
      </c>
      <c r="E260" s="18" t="s">
        <v>38</v>
      </c>
      <c r="F260" s="18" t="s">
        <v>52</v>
      </c>
      <c r="G260" s="17"/>
    </row>
    <row r="261" spans="1:7" ht="15.5" x14ac:dyDescent="0.35">
      <c r="A261" s="18" t="s">
        <v>41</v>
      </c>
      <c r="B261" s="18" t="s">
        <v>42</v>
      </c>
      <c r="C261" s="18" t="s">
        <v>43</v>
      </c>
      <c r="D261" s="18" t="s">
        <v>43</v>
      </c>
      <c r="E261" s="18" t="s">
        <v>44</v>
      </c>
      <c r="F261" s="18" t="s">
        <v>44</v>
      </c>
      <c r="G261" s="17"/>
    </row>
    <row r="262" spans="1:7" ht="15.5" x14ac:dyDescent="0.35">
      <c r="A262" s="18" t="s">
        <v>45</v>
      </c>
      <c r="B262" s="18" t="s">
        <v>46</v>
      </c>
      <c r="C262" s="18" t="s">
        <v>47</v>
      </c>
      <c r="D262" s="18" t="s">
        <v>48</v>
      </c>
      <c r="E262" s="18" t="s">
        <v>45</v>
      </c>
      <c r="F262" s="18" t="s">
        <v>45</v>
      </c>
      <c r="G262" s="17"/>
    </row>
    <row r="263" spans="1:7" ht="15.5" x14ac:dyDescent="0.35">
      <c r="A263" s="19" t="s">
        <v>49</v>
      </c>
      <c r="B263" s="17"/>
      <c r="C263" s="20"/>
      <c r="D263" s="21"/>
      <c r="E263" s="21"/>
      <c r="F263" s="21"/>
      <c r="G263" s="17"/>
    </row>
    <row r="264" spans="1:7" ht="15.5" x14ac:dyDescent="0.35">
      <c r="A264" s="19" t="s">
        <v>57</v>
      </c>
      <c r="B264" s="17">
        <v>4536</v>
      </c>
      <c r="C264" s="53">
        <v>1126</v>
      </c>
      <c r="D264" s="17">
        <v>61297550</v>
      </c>
      <c r="E264" s="17">
        <v>13380769</v>
      </c>
      <c r="F264" s="17">
        <v>47916781</v>
      </c>
      <c r="G264" s="23"/>
    </row>
    <row r="265" spans="1:7" ht="15.5" x14ac:dyDescent="0.35">
      <c r="A265" s="19">
        <v>2016</v>
      </c>
      <c r="B265" s="17">
        <v>1857</v>
      </c>
      <c r="C265" s="54">
        <v>1177</v>
      </c>
      <c r="D265" s="17">
        <v>26222147</v>
      </c>
      <c r="E265" s="17">
        <v>6991687</v>
      </c>
      <c r="F265" s="17">
        <v>19230461</v>
      </c>
      <c r="G265" s="17"/>
    </row>
    <row r="266" spans="1:7" ht="15.5" x14ac:dyDescent="0.35">
      <c r="A266" s="19">
        <v>2017</v>
      </c>
      <c r="B266" s="17">
        <v>767</v>
      </c>
      <c r="C266" s="54">
        <v>1236</v>
      </c>
      <c r="D266" s="17">
        <v>11368685</v>
      </c>
      <c r="E266" s="17">
        <v>2918908</v>
      </c>
      <c r="F266" s="17">
        <v>8449777</v>
      </c>
      <c r="G266" s="17"/>
    </row>
    <row r="267" spans="1:7" ht="15.5" x14ac:dyDescent="0.35">
      <c r="A267" s="19">
        <v>2018</v>
      </c>
      <c r="B267" s="17">
        <v>362</v>
      </c>
      <c r="C267" s="54">
        <v>1343</v>
      </c>
      <c r="D267" s="17">
        <v>5833467</v>
      </c>
      <c r="E267" s="17">
        <v>1292083</v>
      </c>
      <c r="F267" s="17">
        <v>4541384</v>
      </c>
      <c r="G267" s="27"/>
    </row>
    <row r="268" spans="1:7" ht="15.5" x14ac:dyDescent="0.35">
      <c r="A268" s="19">
        <v>2019</v>
      </c>
      <c r="B268" s="17">
        <v>192</v>
      </c>
      <c r="C268" s="54">
        <v>1449</v>
      </c>
      <c r="D268" s="17">
        <v>3344484</v>
      </c>
      <c r="E268" s="17">
        <v>978056</v>
      </c>
      <c r="F268" s="17">
        <v>2366428</v>
      </c>
      <c r="G268" s="17"/>
    </row>
    <row r="269" spans="1:7" ht="15.5" x14ac:dyDescent="0.35">
      <c r="A269" s="19">
        <v>2020</v>
      </c>
      <c r="B269" s="17">
        <v>108</v>
      </c>
      <c r="C269" s="54">
        <v>1557</v>
      </c>
      <c r="D269" s="17">
        <v>2018375</v>
      </c>
      <c r="E269" s="17">
        <v>635039</v>
      </c>
      <c r="F269" s="17">
        <v>1383336</v>
      </c>
      <c r="G269" s="17"/>
    </row>
    <row r="270" spans="1:7" ht="15.5" x14ac:dyDescent="0.35">
      <c r="A270" s="19">
        <v>2021</v>
      </c>
      <c r="B270" s="17">
        <v>51</v>
      </c>
      <c r="C270" s="54">
        <v>1676</v>
      </c>
      <c r="D270" s="17">
        <v>1033811</v>
      </c>
      <c r="E270" s="17">
        <v>339591</v>
      </c>
      <c r="F270" s="17">
        <v>694220</v>
      </c>
      <c r="G270" s="17"/>
    </row>
    <row r="271" spans="1:7" ht="15.5" x14ac:dyDescent="0.35">
      <c r="A271" s="19">
        <v>2022</v>
      </c>
      <c r="B271" s="17">
        <v>17</v>
      </c>
      <c r="C271" s="54">
        <v>2000</v>
      </c>
      <c r="D271" s="17">
        <v>411919</v>
      </c>
      <c r="E271" s="17">
        <v>120429</v>
      </c>
      <c r="F271" s="17">
        <v>291490</v>
      </c>
      <c r="G271" s="17"/>
    </row>
    <row r="272" spans="1:7" ht="15.5" x14ac:dyDescent="0.35">
      <c r="A272" s="19">
        <v>2023</v>
      </c>
      <c r="B272" s="17">
        <v>12</v>
      </c>
      <c r="C272" s="54">
        <v>1873</v>
      </c>
      <c r="D272" s="17">
        <v>271529</v>
      </c>
      <c r="E272" s="17">
        <v>116294</v>
      </c>
      <c r="F272" s="17">
        <v>155235</v>
      </c>
      <c r="G272" s="17"/>
    </row>
    <row r="273" spans="1:7" ht="15.5" x14ac:dyDescent="0.35">
      <c r="A273" s="19">
        <v>2024</v>
      </c>
      <c r="B273" s="17" t="s">
        <v>126</v>
      </c>
      <c r="C273" s="54">
        <v>1822</v>
      </c>
      <c r="D273" s="17">
        <v>169420</v>
      </c>
      <c r="E273" s="17">
        <v>76460</v>
      </c>
      <c r="F273" s="17">
        <v>92961</v>
      </c>
      <c r="G273" s="27"/>
    </row>
    <row r="274" spans="1:7" ht="15.5" x14ac:dyDescent="0.35">
      <c r="A274" s="19" t="s">
        <v>58</v>
      </c>
      <c r="B274" s="17" t="s">
        <v>126</v>
      </c>
      <c r="C274" s="54">
        <v>1933</v>
      </c>
      <c r="D274" s="17">
        <v>79270</v>
      </c>
      <c r="E274" s="17">
        <v>41151</v>
      </c>
      <c r="F274" s="17">
        <v>38119</v>
      </c>
      <c r="G274" s="27"/>
    </row>
    <row r="275" spans="1:7" ht="15.5" x14ac:dyDescent="0.35">
      <c r="A275" s="26" t="s">
        <v>50</v>
      </c>
      <c r="B275" s="17"/>
      <c r="C275" s="24"/>
      <c r="D275" s="17"/>
      <c r="E275" s="17"/>
      <c r="F275" s="17"/>
      <c r="G275" s="27"/>
    </row>
    <row r="276" spans="1:7" ht="15.5" x14ac:dyDescent="0.35">
      <c r="A276" s="19">
        <v>2026</v>
      </c>
      <c r="B276" s="17" t="s">
        <v>126</v>
      </c>
      <c r="C276" s="56">
        <v>1933</v>
      </c>
      <c r="D276" s="17">
        <v>79270</v>
      </c>
      <c r="E276" s="17">
        <v>35775</v>
      </c>
      <c r="F276" s="17">
        <v>43495</v>
      </c>
      <c r="G276" s="27"/>
    </row>
    <row r="277" spans="1:7" ht="15.5" x14ac:dyDescent="0.35">
      <c r="A277" s="19">
        <v>2027</v>
      </c>
      <c r="B277" s="17" t="s">
        <v>126</v>
      </c>
      <c r="C277" s="56">
        <v>1933</v>
      </c>
      <c r="D277" s="17">
        <v>79270</v>
      </c>
      <c r="E277" s="17">
        <v>35775</v>
      </c>
      <c r="F277" s="17">
        <v>43495</v>
      </c>
      <c r="G277" s="27"/>
    </row>
    <row r="278" spans="1:7" ht="15.5" x14ac:dyDescent="0.35">
      <c r="A278" s="19">
        <v>2028</v>
      </c>
      <c r="B278" s="17" t="s">
        <v>126</v>
      </c>
      <c r="C278" s="56">
        <v>1933</v>
      </c>
      <c r="D278" s="17">
        <v>79270</v>
      </c>
      <c r="E278" s="17">
        <v>35775</v>
      </c>
      <c r="F278" s="17">
        <v>43495</v>
      </c>
      <c r="G278" s="27"/>
    </row>
    <row r="279" spans="1:7" ht="15.5" x14ac:dyDescent="0.35">
      <c r="A279" s="19">
        <v>2029</v>
      </c>
      <c r="B279" s="17" t="s">
        <v>126</v>
      </c>
      <c r="C279" s="56">
        <v>1933</v>
      </c>
      <c r="D279" s="17">
        <v>79270</v>
      </c>
      <c r="E279" s="17">
        <v>35775</v>
      </c>
      <c r="F279" s="17">
        <v>43495</v>
      </c>
      <c r="G279" s="27"/>
    </row>
    <row r="280" spans="1:7" x14ac:dyDescent="0.35">
      <c r="A280" s="27"/>
      <c r="B280" s="27"/>
      <c r="C280" s="27"/>
      <c r="D280" s="27"/>
      <c r="E280" s="27"/>
      <c r="F280" s="27"/>
      <c r="G280" s="27"/>
    </row>
    <row r="281" spans="1:7" ht="15.5" x14ac:dyDescent="0.35">
      <c r="A281" s="27"/>
      <c r="B281" s="27"/>
      <c r="C281" s="27"/>
      <c r="D281" s="27"/>
      <c r="E281" s="27"/>
      <c r="F281" s="27"/>
      <c r="G281" s="16"/>
    </row>
    <row r="282" spans="1:7" ht="15.5" x14ac:dyDescent="0.35">
      <c r="A282" s="16" t="s">
        <v>60</v>
      </c>
      <c r="B282" s="15"/>
      <c r="C282" s="15"/>
      <c r="D282" s="15"/>
      <c r="E282" s="15"/>
      <c r="F282" s="15"/>
      <c r="G282" s="15"/>
    </row>
    <row r="283" spans="1:7" ht="15.5" x14ac:dyDescent="0.35">
      <c r="A283" s="16" t="s">
        <v>31</v>
      </c>
      <c r="B283" s="16"/>
      <c r="C283" s="16"/>
      <c r="D283" s="16"/>
      <c r="E283" s="16"/>
      <c r="F283" s="16"/>
      <c r="G283" s="16"/>
    </row>
    <row r="284" spans="1:7" ht="15.5" x14ac:dyDescent="0.35">
      <c r="A284" s="15" t="s">
        <v>53</v>
      </c>
      <c r="B284" s="16"/>
      <c r="C284" s="16"/>
      <c r="D284" s="16"/>
      <c r="E284" s="16"/>
      <c r="F284" s="16"/>
      <c r="G284" s="16"/>
    </row>
    <row r="285" spans="1:7" ht="15.5" x14ac:dyDescent="0.35">
      <c r="A285" s="15"/>
      <c r="B285" s="16"/>
      <c r="C285" s="16"/>
      <c r="D285" s="16"/>
      <c r="E285" s="16"/>
      <c r="F285" s="16"/>
      <c r="G285" s="16"/>
    </row>
    <row r="286" spans="1:7" ht="15.5" x14ac:dyDescent="0.35">
      <c r="A286" s="17"/>
      <c r="B286" s="18" t="s">
        <v>33</v>
      </c>
      <c r="C286" s="18" t="s">
        <v>33</v>
      </c>
      <c r="D286" s="18" t="s">
        <v>34</v>
      </c>
      <c r="E286" s="17"/>
      <c r="F286" s="17"/>
      <c r="G286" s="17"/>
    </row>
    <row r="287" spans="1:7" ht="15.5" x14ac:dyDescent="0.35">
      <c r="A287" s="18" t="s">
        <v>35</v>
      </c>
      <c r="B287" s="18" t="s">
        <v>36</v>
      </c>
      <c r="C287" s="18" t="s">
        <v>36</v>
      </c>
      <c r="D287" s="18" t="s">
        <v>37</v>
      </c>
      <c r="E287" s="18" t="s">
        <v>38</v>
      </c>
      <c r="F287" s="18" t="s">
        <v>52</v>
      </c>
      <c r="G287" s="17"/>
    </row>
    <row r="288" spans="1:7" ht="15.5" x14ac:dyDescent="0.35">
      <c r="A288" s="18" t="s">
        <v>41</v>
      </c>
      <c r="B288" s="18" t="s">
        <v>42</v>
      </c>
      <c r="C288" s="18" t="s">
        <v>43</v>
      </c>
      <c r="D288" s="18" t="s">
        <v>43</v>
      </c>
      <c r="E288" s="18" t="s">
        <v>44</v>
      </c>
      <c r="F288" s="18" t="s">
        <v>44</v>
      </c>
      <c r="G288" s="17"/>
    </row>
    <row r="289" spans="1:7" ht="15.5" x14ac:dyDescent="0.35">
      <c r="A289" s="18" t="s">
        <v>45</v>
      </c>
      <c r="B289" s="18" t="s">
        <v>46</v>
      </c>
      <c r="C289" s="18" t="s">
        <v>47</v>
      </c>
      <c r="D289" s="18" t="s">
        <v>48</v>
      </c>
      <c r="E289" s="18" t="s">
        <v>45</v>
      </c>
      <c r="F289" s="18" t="s">
        <v>45</v>
      </c>
      <c r="G289" s="17"/>
    </row>
    <row r="290" spans="1:7" ht="15.5" x14ac:dyDescent="0.35">
      <c r="A290" s="19" t="s">
        <v>49</v>
      </c>
      <c r="B290" s="17"/>
      <c r="C290" s="20"/>
      <c r="D290" s="21"/>
      <c r="E290" s="21"/>
      <c r="F290" s="21"/>
      <c r="G290" s="17"/>
    </row>
    <row r="291" spans="1:7" ht="15.5" x14ac:dyDescent="0.35">
      <c r="A291" s="19" t="s">
        <v>57</v>
      </c>
      <c r="B291" s="17">
        <v>6661</v>
      </c>
      <c r="C291" s="53">
        <v>592</v>
      </c>
      <c r="D291" s="17">
        <v>47344592</v>
      </c>
      <c r="E291" s="17">
        <v>16864371</v>
      </c>
      <c r="F291" s="17">
        <v>30480222</v>
      </c>
      <c r="G291" s="23"/>
    </row>
    <row r="292" spans="1:7" ht="15.5" x14ac:dyDescent="0.35">
      <c r="A292" s="19">
        <v>2016</v>
      </c>
      <c r="B292" s="17">
        <v>6343</v>
      </c>
      <c r="C292" s="54">
        <v>586</v>
      </c>
      <c r="D292" s="17">
        <v>44636523</v>
      </c>
      <c r="E292" s="17">
        <v>15606289</v>
      </c>
      <c r="F292" s="17">
        <v>29030234</v>
      </c>
      <c r="G292" s="17"/>
    </row>
    <row r="293" spans="1:7" ht="15.5" x14ac:dyDescent="0.35">
      <c r="A293" s="19">
        <v>2017</v>
      </c>
      <c r="B293" s="17">
        <v>5820</v>
      </c>
      <c r="C293" s="54">
        <v>580</v>
      </c>
      <c r="D293" s="17">
        <v>40529032</v>
      </c>
      <c r="E293" s="17">
        <v>14117900</v>
      </c>
      <c r="F293" s="17">
        <v>26411131</v>
      </c>
      <c r="G293" s="17"/>
    </row>
    <row r="294" spans="1:7" ht="15.5" x14ac:dyDescent="0.35">
      <c r="A294" s="19">
        <v>2018</v>
      </c>
      <c r="B294" s="17">
        <v>5255</v>
      </c>
      <c r="C294" s="54">
        <v>576</v>
      </c>
      <c r="D294" s="17">
        <v>36291365</v>
      </c>
      <c r="E294" s="17">
        <v>12524219</v>
      </c>
      <c r="F294" s="17">
        <v>23767147</v>
      </c>
      <c r="G294" s="27"/>
    </row>
    <row r="295" spans="1:7" ht="15.5" x14ac:dyDescent="0.35">
      <c r="A295" s="19">
        <v>2019</v>
      </c>
      <c r="B295" s="17">
        <v>4741</v>
      </c>
      <c r="C295" s="54">
        <v>570</v>
      </c>
      <c r="D295" s="17">
        <v>32454259</v>
      </c>
      <c r="E295" s="17">
        <v>11120345</v>
      </c>
      <c r="F295" s="17">
        <v>21333915</v>
      </c>
      <c r="G295" s="17"/>
    </row>
    <row r="296" spans="1:7" ht="15.5" x14ac:dyDescent="0.35">
      <c r="A296" s="19">
        <v>2020</v>
      </c>
      <c r="B296" s="17">
        <v>4202</v>
      </c>
      <c r="C296" s="54">
        <v>558</v>
      </c>
      <c r="D296" s="17">
        <v>28142304</v>
      </c>
      <c r="E296" s="17">
        <v>9764601</v>
      </c>
      <c r="F296" s="17">
        <v>18377703</v>
      </c>
      <c r="G296" s="17"/>
    </row>
    <row r="297" spans="1:7" ht="15.5" x14ac:dyDescent="0.35">
      <c r="A297" s="19">
        <v>2021</v>
      </c>
      <c r="B297" s="17">
        <v>3653</v>
      </c>
      <c r="C297" s="54">
        <v>564</v>
      </c>
      <c r="D297" s="17">
        <v>24735446</v>
      </c>
      <c r="E297" s="17">
        <v>9382781</v>
      </c>
      <c r="F297" s="17">
        <v>15352665</v>
      </c>
      <c r="G297" s="17"/>
    </row>
    <row r="298" spans="1:7" ht="15.5" x14ac:dyDescent="0.35">
      <c r="A298" s="19">
        <v>2022</v>
      </c>
      <c r="B298" s="17">
        <v>3143</v>
      </c>
      <c r="C298" s="54">
        <v>561</v>
      </c>
      <c r="D298" s="17">
        <v>21174419</v>
      </c>
      <c r="E298" s="17">
        <v>7969260</v>
      </c>
      <c r="F298" s="17">
        <v>13205158</v>
      </c>
      <c r="G298" s="17"/>
    </row>
    <row r="299" spans="1:7" ht="15.5" x14ac:dyDescent="0.35">
      <c r="A299" s="19">
        <v>2023</v>
      </c>
      <c r="B299" s="17">
        <v>2651</v>
      </c>
      <c r="C299" s="54">
        <v>550</v>
      </c>
      <c r="D299" s="17">
        <v>17485684</v>
      </c>
      <c r="E299" s="17">
        <v>6562267</v>
      </c>
      <c r="F299" s="17">
        <v>10923417</v>
      </c>
      <c r="G299" s="17"/>
    </row>
    <row r="300" spans="1:7" ht="15.5" x14ac:dyDescent="0.35">
      <c r="A300" s="19">
        <v>2024</v>
      </c>
      <c r="B300" s="17">
        <v>2160</v>
      </c>
      <c r="C300" s="54">
        <v>547</v>
      </c>
      <c r="D300" s="17">
        <v>14189124</v>
      </c>
      <c r="E300" s="17">
        <v>4957375</v>
      </c>
      <c r="F300" s="17">
        <v>9231749</v>
      </c>
      <c r="G300" s="17"/>
    </row>
    <row r="301" spans="1:7" ht="15.5" x14ac:dyDescent="0.35">
      <c r="A301" s="19" t="s">
        <v>58</v>
      </c>
      <c r="B301" s="17">
        <v>1763</v>
      </c>
      <c r="C301" s="54">
        <v>544</v>
      </c>
      <c r="D301" s="17">
        <v>11502593</v>
      </c>
      <c r="E301" s="17">
        <v>3924091</v>
      </c>
      <c r="F301" s="17">
        <v>7578502</v>
      </c>
      <c r="G301" s="17"/>
    </row>
    <row r="302" spans="1:7" ht="15.5" x14ac:dyDescent="0.35">
      <c r="A302" s="26" t="s">
        <v>50</v>
      </c>
      <c r="B302" s="17"/>
      <c r="C302" s="24"/>
      <c r="D302" s="17"/>
      <c r="E302" s="17"/>
      <c r="F302" s="17"/>
      <c r="G302" s="17"/>
    </row>
    <row r="303" spans="1:7" ht="15.5" x14ac:dyDescent="0.35">
      <c r="A303" s="26">
        <v>2026</v>
      </c>
      <c r="B303" s="17">
        <v>1397</v>
      </c>
      <c r="C303" s="54">
        <v>545</v>
      </c>
      <c r="D303" s="17">
        <v>9136854</v>
      </c>
      <c r="E303" s="17">
        <v>3149681</v>
      </c>
      <c r="F303" s="17">
        <v>5987173</v>
      </c>
      <c r="G303" s="17"/>
    </row>
    <row r="304" spans="1:7" ht="15.5" x14ac:dyDescent="0.35">
      <c r="A304" s="26">
        <v>2027</v>
      </c>
      <c r="B304" s="17">
        <v>964</v>
      </c>
      <c r="C304" s="54">
        <v>546</v>
      </c>
      <c r="D304" s="17">
        <v>6315177</v>
      </c>
      <c r="E304" s="17">
        <v>2178936</v>
      </c>
      <c r="F304" s="17">
        <v>4136241</v>
      </c>
      <c r="G304" s="17"/>
    </row>
    <row r="305" spans="1:7" ht="15.5" x14ac:dyDescent="0.35">
      <c r="A305" s="26">
        <v>2028</v>
      </c>
      <c r="B305" s="17">
        <v>631</v>
      </c>
      <c r="C305" s="54">
        <v>545</v>
      </c>
      <c r="D305" s="17">
        <v>4128785</v>
      </c>
      <c r="E305" s="17">
        <v>1423584</v>
      </c>
      <c r="F305" s="17">
        <v>2705201</v>
      </c>
      <c r="G305" s="17"/>
    </row>
    <row r="306" spans="1:7" ht="15.5" x14ac:dyDescent="0.35">
      <c r="A306" s="26">
        <v>2029</v>
      </c>
      <c r="B306" s="17">
        <v>364</v>
      </c>
      <c r="C306" s="54">
        <v>542</v>
      </c>
      <c r="D306" s="17">
        <v>2372220</v>
      </c>
      <c r="E306" s="17">
        <v>813963</v>
      </c>
      <c r="F306" s="17">
        <v>1558256</v>
      </c>
      <c r="G306" s="17"/>
    </row>
    <row r="307" spans="1:7" ht="15.5" x14ac:dyDescent="0.35">
      <c r="A307" s="26"/>
      <c r="B307" s="17"/>
      <c r="C307" s="24"/>
      <c r="D307" s="17"/>
      <c r="E307" s="17"/>
      <c r="F307" s="17"/>
      <c r="G307" s="17"/>
    </row>
    <row r="308" spans="1:7" ht="15.5" x14ac:dyDescent="0.35">
      <c r="A308" s="27"/>
      <c r="B308" s="27"/>
      <c r="C308" s="27"/>
      <c r="D308" s="27"/>
      <c r="E308" s="27"/>
      <c r="F308" s="27"/>
      <c r="G308" s="17"/>
    </row>
    <row r="309" spans="1:7" ht="15.5" x14ac:dyDescent="0.35">
      <c r="A309" s="16" t="s">
        <v>1</v>
      </c>
      <c r="B309" s="16"/>
      <c r="C309" s="16"/>
      <c r="D309" s="16"/>
      <c r="E309" s="16"/>
      <c r="F309" s="16"/>
      <c r="G309" s="16"/>
    </row>
    <row r="310" spans="1:7" ht="15.5" x14ac:dyDescent="0.35">
      <c r="A310" s="16" t="s">
        <v>60</v>
      </c>
      <c r="B310" s="15"/>
      <c r="C310" s="15"/>
      <c r="D310" s="15"/>
      <c r="E310" s="15"/>
      <c r="F310" s="15"/>
      <c r="G310" s="15"/>
    </row>
    <row r="311" spans="1:7" ht="15.5" x14ac:dyDescent="0.35">
      <c r="A311" s="16" t="s">
        <v>31</v>
      </c>
      <c r="B311" s="16"/>
      <c r="C311" s="16"/>
      <c r="D311" s="16"/>
      <c r="E311" s="16"/>
      <c r="F311" s="16"/>
      <c r="G311" s="16"/>
    </row>
    <row r="312" spans="1:7" ht="15.5" x14ac:dyDescent="0.35">
      <c r="A312" s="15" t="s">
        <v>62</v>
      </c>
      <c r="B312" s="16"/>
      <c r="C312" s="16"/>
      <c r="D312" s="16"/>
      <c r="E312" s="16"/>
      <c r="F312" s="16"/>
      <c r="G312" s="16"/>
    </row>
    <row r="313" spans="1:7" ht="15.5" x14ac:dyDescent="0.35">
      <c r="A313" s="15"/>
      <c r="B313" s="16"/>
      <c r="C313" s="16"/>
      <c r="D313" s="16"/>
      <c r="E313" s="16"/>
      <c r="F313" s="16"/>
      <c r="G313" s="16"/>
    </row>
    <row r="314" spans="1:7" ht="15.5" x14ac:dyDescent="0.35">
      <c r="A314" s="17"/>
      <c r="B314" s="18" t="s">
        <v>33</v>
      </c>
      <c r="C314" s="18" t="s">
        <v>33</v>
      </c>
      <c r="D314" s="18" t="s">
        <v>34</v>
      </c>
      <c r="E314" s="17"/>
      <c r="F314" s="17"/>
      <c r="G314" s="17"/>
    </row>
    <row r="315" spans="1:7" ht="15.5" x14ac:dyDescent="0.35">
      <c r="A315" s="18" t="s">
        <v>35</v>
      </c>
      <c r="B315" s="18" t="s">
        <v>36</v>
      </c>
      <c r="C315" s="18" t="s">
        <v>36</v>
      </c>
      <c r="D315" s="18" t="s">
        <v>37</v>
      </c>
      <c r="E315" s="18" t="s">
        <v>38</v>
      </c>
      <c r="F315" s="18" t="s">
        <v>52</v>
      </c>
      <c r="G315" s="17"/>
    </row>
    <row r="316" spans="1:7" ht="15.5" x14ac:dyDescent="0.35">
      <c r="A316" s="18" t="s">
        <v>41</v>
      </c>
      <c r="B316" s="18" t="s">
        <v>42</v>
      </c>
      <c r="C316" s="18" t="s">
        <v>43</v>
      </c>
      <c r="D316" s="18" t="s">
        <v>43</v>
      </c>
      <c r="E316" s="18" t="s">
        <v>44</v>
      </c>
      <c r="F316" s="18" t="s">
        <v>44</v>
      </c>
      <c r="G316" s="17"/>
    </row>
    <row r="317" spans="1:7" ht="15.5" x14ac:dyDescent="0.35">
      <c r="A317" s="18" t="s">
        <v>45</v>
      </c>
      <c r="B317" s="18" t="s">
        <v>46</v>
      </c>
      <c r="C317" s="18" t="s">
        <v>47</v>
      </c>
      <c r="D317" s="18" t="s">
        <v>48</v>
      </c>
      <c r="E317" s="18" t="s">
        <v>45</v>
      </c>
      <c r="F317" s="18" t="s">
        <v>45</v>
      </c>
      <c r="G317" s="17"/>
    </row>
    <row r="318" spans="1:7" ht="15.5" x14ac:dyDescent="0.35">
      <c r="A318" s="19" t="s">
        <v>49</v>
      </c>
      <c r="B318" s="17"/>
      <c r="C318" s="20"/>
      <c r="D318" s="21"/>
      <c r="E318" s="21"/>
      <c r="F318" s="21"/>
      <c r="G318" s="17"/>
    </row>
    <row r="319" spans="1:7" ht="15.5" x14ac:dyDescent="0.35">
      <c r="A319" s="19" t="s">
        <v>57</v>
      </c>
      <c r="B319" s="17">
        <v>2007</v>
      </c>
      <c r="C319" s="53">
        <v>331</v>
      </c>
      <c r="D319" s="17">
        <v>7968656</v>
      </c>
      <c r="E319" s="17">
        <v>172848</v>
      </c>
      <c r="F319" s="17">
        <v>7795808</v>
      </c>
      <c r="G319" s="23"/>
    </row>
    <row r="320" spans="1:7" ht="15.5" x14ac:dyDescent="0.35">
      <c r="A320" s="19">
        <v>2016</v>
      </c>
      <c r="B320" s="17">
        <v>1631</v>
      </c>
      <c r="C320" s="54">
        <v>314</v>
      </c>
      <c r="D320" s="17">
        <v>6143505</v>
      </c>
      <c r="E320" s="17">
        <v>0</v>
      </c>
      <c r="F320" s="17">
        <v>6143505</v>
      </c>
      <c r="G320" s="17"/>
    </row>
    <row r="321" spans="1:7" ht="15.5" x14ac:dyDescent="0.35">
      <c r="A321" s="19">
        <v>2017</v>
      </c>
      <c r="B321" s="17">
        <v>1028</v>
      </c>
      <c r="C321" s="54">
        <v>326</v>
      </c>
      <c r="D321" s="17">
        <v>4023974</v>
      </c>
      <c r="E321" s="17">
        <v>0</v>
      </c>
      <c r="F321" s="17">
        <v>4023974</v>
      </c>
      <c r="G321" s="17"/>
    </row>
    <row r="322" spans="1:7" ht="15.5" x14ac:dyDescent="0.35">
      <c r="A322" s="19">
        <v>2018</v>
      </c>
      <c r="B322" s="17">
        <v>493</v>
      </c>
      <c r="C322" s="54">
        <v>347</v>
      </c>
      <c r="D322" s="17">
        <v>2049738</v>
      </c>
      <c r="E322" s="17">
        <v>0</v>
      </c>
      <c r="F322" s="17">
        <v>2049738</v>
      </c>
      <c r="G322" s="27"/>
    </row>
    <row r="323" spans="1:7" ht="15.5" x14ac:dyDescent="0.35">
      <c r="A323" s="19">
        <v>2019</v>
      </c>
      <c r="B323" s="17">
        <v>115</v>
      </c>
      <c r="C323" s="54">
        <v>457</v>
      </c>
      <c r="D323" s="17">
        <v>633003</v>
      </c>
      <c r="E323" s="17">
        <v>0</v>
      </c>
      <c r="F323" s="17">
        <v>633003</v>
      </c>
      <c r="G323" s="17"/>
    </row>
    <row r="324" spans="1:7" ht="15.5" x14ac:dyDescent="0.35">
      <c r="A324" s="19">
        <v>2020</v>
      </c>
      <c r="B324" s="17">
        <v>34</v>
      </c>
      <c r="C324" s="54">
        <v>714</v>
      </c>
      <c r="D324" s="17">
        <v>292555</v>
      </c>
      <c r="E324" s="17">
        <v>0</v>
      </c>
      <c r="F324" s="17">
        <v>292555</v>
      </c>
      <c r="G324" s="17"/>
    </row>
    <row r="325" spans="1:7" ht="15.5" x14ac:dyDescent="0.35">
      <c r="A325" s="19">
        <v>2021</v>
      </c>
      <c r="B325" s="17">
        <v>29</v>
      </c>
      <c r="C325" s="54">
        <v>744</v>
      </c>
      <c r="D325" s="17">
        <v>262740</v>
      </c>
      <c r="E325" s="17">
        <v>0</v>
      </c>
      <c r="F325" s="17">
        <v>262740</v>
      </c>
      <c r="G325" s="17"/>
    </row>
    <row r="326" spans="1:7" ht="15.5" x14ac:dyDescent="0.35">
      <c r="A326" s="19">
        <v>2022</v>
      </c>
      <c r="B326" s="17">
        <v>27</v>
      </c>
      <c r="C326" s="54">
        <v>666</v>
      </c>
      <c r="D326" s="17">
        <v>211777</v>
      </c>
      <c r="E326" s="17">
        <v>0</v>
      </c>
      <c r="F326" s="17">
        <v>211777</v>
      </c>
      <c r="G326" s="17"/>
    </row>
    <row r="327" spans="1:7" ht="15.5" x14ac:dyDescent="0.35">
      <c r="A327" s="19">
        <v>2023</v>
      </c>
      <c r="B327" s="17">
        <v>17</v>
      </c>
      <c r="C327" s="54">
        <v>770</v>
      </c>
      <c r="D327" s="17">
        <v>160091</v>
      </c>
      <c r="E327" s="17">
        <v>0</v>
      </c>
      <c r="F327" s="17">
        <v>160091</v>
      </c>
      <c r="G327" s="17"/>
    </row>
    <row r="328" spans="1:7" ht="15.5" x14ac:dyDescent="0.35">
      <c r="A328" s="19">
        <v>2024</v>
      </c>
      <c r="B328" s="17">
        <v>8</v>
      </c>
      <c r="C328" s="54">
        <v>919</v>
      </c>
      <c r="D328" s="17">
        <v>88180</v>
      </c>
      <c r="E328" s="17">
        <v>0</v>
      </c>
      <c r="F328" s="17">
        <v>88180</v>
      </c>
      <c r="G328" s="17"/>
    </row>
    <row r="329" spans="1:7" ht="15.5" x14ac:dyDescent="0.35">
      <c r="A329" s="19" t="s">
        <v>58</v>
      </c>
      <c r="B329" s="17">
        <v>10</v>
      </c>
      <c r="C329" s="54">
        <v>566</v>
      </c>
      <c r="D329" s="17">
        <v>66796</v>
      </c>
      <c r="E329" s="17">
        <v>0</v>
      </c>
      <c r="F329" s="17">
        <v>66796</v>
      </c>
      <c r="G329" s="17"/>
    </row>
    <row r="330" spans="1:7" ht="15.5" x14ac:dyDescent="0.35">
      <c r="A330" s="26" t="s">
        <v>50</v>
      </c>
      <c r="B330" s="17"/>
      <c r="C330" s="24"/>
      <c r="D330" s="17"/>
      <c r="E330" s="17"/>
      <c r="F330" s="17"/>
      <c r="G330" s="17"/>
    </row>
    <row r="331" spans="1:7" ht="15.5" x14ac:dyDescent="0.35">
      <c r="A331" s="26">
        <v>2026</v>
      </c>
      <c r="B331" s="17" t="s">
        <v>126</v>
      </c>
      <c r="C331" s="56">
        <v>465</v>
      </c>
      <c r="D331" s="17">
        <v>39060</v>
      </c>
      <c r="E331" s="17">
        <v>0</v>
      </c>
      <c r="F331" s="17">
        <v>39060</v>
      </c>
      <c r="G331" s="17"/>
    </row>
    <row r="332" spans="1:7" ht="15.5" x14ac:dyDescent="0.35">
      <c r="A332" s="26">
        <v>2027</v>
      </c>
      <c r="B332" s="17" t="s">
        <v>126</v>
      </c>
      <c r="C332" s="56">
        <v>385</v>
      </c>
      <c r="D332" s="17">
        <v>23100</v>
      </c>
      <c r="E332" s="17">
        <v>0</v>
      </c>
      <c r="F332" s="17">
        <v>23100</v>
      </c>
      <c r="G332" s="17"/>
    </row>
    <row r="333" spans="1:7" ht="15.5" x14ac:dyDescent="0.35">
      <c r="A333" s="26">
        <v>2028</v>
      </c>
      <c r="B333" s="17" t="s">
        <v>126</v>
      </c>
      <c r="C333" s="56">
        <v>385</v>
      </c>
      <c r="D333" s="17">
        <v>23100</v>
      </c>
      <c r="E333" s="17">
        <v>0</v>
      </c>
      <c r="F333" s="17">
        <v>23100</v>
      </c>
      <c r="G333" s="17"/>
    </row>
    <row r="334" spans="1:7" ht="15.5" x14ac:dyDescent="0.35">
      <c r="A334" s="26">
        <v>2029</v>
      </c>
      <c r="B334" s="17" t="s">
        <v>126</v>
      </c>
      <c r="C334" s="56">
        <v>385</v>
      </c>
      <c r="D334" s="17">
        <v>23100</v>
      </c>
      <c r="E334" s="17">
        <v>0</v>
      </c>
      <c r="F334" s="17">
        <v>23100</v>
      </c>
      <c r="G334" s="17"/>
    </row>
    <row r="335" spans="1:7" ht="15.5" x14ac:dyDescent="0.35">
      <c r="A335" s="26"/>
      <c r="B335" s="17"/>
      <c r="C335" s="24"/>
      <c r="D335" s="17"/>
      <c r="E335" s="17"/>
      <c r="F335" s="17"/>
      <c r="G335" s="17"/>
    </row>
    <row r="336" spans="1:7" ht="15.5" x14ac:dyDescent="0.35">
      <c r="A336" s="27"/>
      <c r="B336" s="27"/>
      <c r="C336" s="27"/>
      <c r="D336" s="27"/>
      <c r="E336" s="27"/>
      <c r="F336" s="27"/>
      <c r="G336" s="17"/>
    </row>
    <row r="337" spans="1:7" ht="15.5" x14ac:dyDescent="0.35">
      <c r="A337" s="16" t="s">
        <v>1</v>
      </c>
      <c r="B337" s="15"/>
      <c r="C337" s="15"/>
      <c r="D337" s="15"/>
      <c r="E337" s="15"/>
      <c r="F337" s="15"/>
      <c r="G337" s="15"/>
    </row>
    <row r="338" spans="1:7" ht="15.5" x14ac:dyDescent="0.35">
      <c r="A338" s="16" t="s">
        <v>30</v>
      </c>
      <c r="B338" s="15"/>
      <c r="C338" s="15"/>
      <c r="D338" s="15"/>
      <c r="E338" s="15"/>
      <c r="F338" s="15"/>
      <c r="G338" s="15"/>
    </row>
    <row r="339" spans="1:7" ht="15.5" x14ac:dyDescent="0.35">
      <c r="A339" s="16" t="s">
        <v>63</v>
      </c>
      <c r="B339" s="15"/>
      <c r="C339" s="15"/>
      <c r="D339" s="15"/>
      <c r="E339" s="15"/>
      <c r="F339" s="15"/>
      <c r="G339" s="15"/>
    </row>
    <row r="340" spans="1:7" ht="15.5" x14ac:dyDescent="0.35">
      <c r="A340" s="15" t="s">
        <v>32</v>
      </c>
      <c r="B340" s="16"/>
      <c r="C340" s="16"/>
      <c r="D340" s="16"/>
      <c r="E340" s="16"/>
      <c r="F340" s="16"/>
      <c r="G340" s="16"/>
    </row>
    <row r="341" spans="1:7" ht="15.5" x14ac:dyDescent="0.35">
      <c r="A341" s="16"/>
      <c r="B341" s="16"/>
      <c r="C341" s="16"/>
      <c r="D341" s="16"/>
      <c r="E341" s="16"/>
      <c r="F341" s="16"/>
      <c r="G341" s="16"/>
    </row>
    <row r="342" spans="1:7" ht="15.5" x14ac:dyDescent="0.35">
      <c r="A342" s="17"/>
      <c r="B342" s="18" t="s">
        <v>33</v>
      </c>
      <c r="C342" s="18" t="s">
        <v>33</v>
      </c>
      <c r="D342" s="18" t="s">
        <v>34</v>
      </c>
      <c r="E342" s="17"/>
      <c r="F342" s="17"/>
      <c r="G342" s="17"/>
    </row>
    <row r="343" spans="1:7" ht="15.5" x14ac:dyDescent="0.35">
      <c r="A343" s="18" t="s">
        <v>35</v>
      </c>
      <c r="B343" s="18" t="s">
        <v>36</v>
      </c>
      <c r="C343" s="18" t="s">
        <v>36</v>
      </c>
      <c r="D343" s="18" t="s">
        <v>37</v>
      </c>
      <c r="E343" s="18" t="s">
        <v>38</v>
      </c>
      <c r="F343" s="18" t="s">
        <v>56</v>
      </c>
      <c r="G343" s="17"/>
    </row>
    <row r="344" spans="1:7" ht="15.5" x14ac:dyDescent="0.35">
      <c r="A344" s="18" t="s">
        <v>41</v>
      </c>
      <c r="B344" s="18" t="s">
        <v>42</v>
      </c>
      <c r="C344" s="18" t="s">
        <v>43</v>
      </c>
      <c r="D344" s="18" t="s">
        <v>43</v>
      </c>
      <c r="E344" s="18" t="s">
        <v>44</v>
      </c>
      <c r="F344" s="18" t="s">
        <v>44</v>
      </c>
      <c r="G344" s="17"/>
    </row>
    <row r="345" spans="1:7" ht="15.5" x14ac:dyDescent="0.35">
      <c r="A345" s="18" t="s">
        <v>45</v>
      </c>
      <c r="B345" s="18" t="s">
        <v>46</v>
      </c>
      <c r="C345" s="18" t="s">
        <v>47</v>
      </c>
      <c r="D345" s="18" t="s">
        <v>48</v>
      </c>
      <c r="E345" s="18" t="s">
        <v>45</v>
      </c>
      <c r="F345" s="18" t="s">
        <v>45</v>
      </c>
      <c r="G345" s="17"/>
    </row>
    <row r="346" spans="1:7" ht="15.5" x14ac:dyDescent="0.35">
      <c r="A346" s="19" t="s">
        <v>49</v>
      </c>
      <c r="B346" s="17"/>
      <c r="C346" s="20"/>
      <c r="D346" s="21"/>
      <c r="E346" s="21"/>
      <c r="F346" s="21"/>
      <c r="G346" s="17"/>
    </row>
    <row r="347" spans="1:7" ht="15.5" x14ac:dyDescent="0.35">
      <c r="A347" s="19" t="s">
        <v>57</v>
      </c>
      <c r="B347" s="17"/>
      <c r="C347" s="22"/>
      <c r="D347" s="17">
        <v>-828248</v>
      </c>
      <c r="E347" s="17">
        <v>-14841</v>
      </c>
      <c r="F347" s="17">
        <v>-813407</v>
      </c>
      <c r="G347" s="23"/>
    </row>
    <row r="348" spans="1:7" ht="15.5" x14ac:dyDescent="0.35">
      <c r="A348" s="19">
        <v>2016</v>
      </c>
      <c r="B348" s="17"/>
      <c r="C348" s="24"/>
      <c r="D348" s="17">
        <v>1545390</v>
      </c>
      <c r="E348" s="17">
        <v>2103196</v>
      </c>
      <c r="F348" s="17">
        <v>-557807</v>
      </c>
      <c r="G348" s="17"/>
    </row>
    <row r="349" spans="1:7" ht="15.5" x14ac:dyDescent="0.35">
      <c r="A349" s="19">
        <v>2017</v>
      </c>
      <c r="B349" s="17"/>
      <c r="C349" s="24"/>
      <c r="D349" s="17">
        <v>3250628</v>
      </c>
      <c r="E349" s="17">
        <v>0</v>
      </c>
      <c r="F349" s="17">
        <v>1038512</v>
      </c>
      <c r="G349" s="17"/>
    </row>
    <row r="350" spans="1:7" ht="15.5" x14ac:dyDescent="0.35">
      <c r="A350" s="19">
        <v>2018</v>
      </c>
      <c r="B350" s="17"/>
      <c r="C350" s="24"/>
      <c r="D350" s="17">
        <v>1570514</v>
      </c>
      <c r="E350" s="17">
        <v>920360</v>
      </c>
      <c r="F350" s="17">
        <v>9323132</v>
      </c>
      <c r="G350" s="27"/>
    </row>
    <row r="351" spans="1:7" ht="15.5" x14ac:dyDescent="0.35">
      <c r="A351" s="19">
        <v>2019</v>
      </c>
      <c r="B351" s="17"/>
      <c r="C351" s="24"/>
      <c r="D351" s="17">
        <v>5258010</v>
      </c>
      <c r="E351" s="17">
        <v>2878202</v>
      </c>
      <c r="F351" s="17">
        <v>16180859</v>
      </c>
      <c r="G351" s="17"/>
    </row>
    <row r="352" spans="1:7" ht="15.5" x14ac:dyDescent="0.35">
      <c r="A352" s="19">
        <v>2020</v>
      </c>
      <c r="B352" s="27"/>
      <c r="C352" s="27"/>
      <c r="D352" s="17">
        <v>3651988</v>
      </c>
      <c r="E352" s="17">
        <v>2364916</v>
      </c>
      <c r="F352" s="17">
        <v>1287072</v>
      </c>
      <c r="G352" s="17"/>
    </row>
    <row r="353" spans="1:7" ht="15.5" x14ac:dyDescent="0.35">
      <c r="A353" s="19">
        <v>2021</v>
      </c>
      <c r="B353" s="17"/>
      <c r="C353" s="24"/>
      <c r="D353" s="17">
        <v>6640946</v>
      </c>
      <c r="E353" s="17">
        <v>5307059</v>
      </c>
      <c r="F353" s="17">
        <v>1333887</v>
      </c>
      <c r="G353" s="17"/>
    </row>
    <row r="354" spans="1:7" ht="15.5" x14ac:dyDescent="0.35">
      <c r="A354" s="19">
        <v>2022</v>
      </c>
      <c r="B354" s="17"/>
      <c r="C354" s="24"/>
      <c r="D354" s="17">
        <v>8948594</v>
      </c>
      <c r="E354" s="17">
        <v>1256840</v>
      </c>
      <c r="F354" s="17">
        <v>7691754</v>
      </c>
      <c r="G354" s="17"/>
    </row>
    <row r="355" spans="1:7" ht="15.5" x14ac:dyDescent="0.35">
      <c r="A355" s="19">
        <v>2023</v>
      </c>
      <c r="B355" s="17"/>
      <c r="C355" s="24"/>
      <c r="D355" s="17">
        <v>14177825</v>
      </c>
      <c r="E355" s="17">
        <v>4231105</v>
      </c>
      <c r="F355" s="17">
        <v>9946720</v>
      </c>
      <c r="G355" s="17"/>
    </row>
    <row r="356" spans="1:7" ht="15.5" x14ac:dyDescent="0.35">
      <c r="A356" s="19">
        <v>2024</v>
      </c>
      <c r="B356" s="17"/>
      <c r="C356" s="24"/>
      <c r="D356" s="17">
        <v>9241903</v>
      </c>
      <c r="E356" s="17">
        <v>3435407</v>
      </c>
      <c r="F356" s="17">
        <v>5806496</v>
      </c>
      <c r="G356" s="17"/>
    </row>
    <row r="357" spans="1:7" ht="15.5" x14ac:dyDescent="0.35">
      <c r="A357" s="19" t="s">
        <v>58</v>
      </c>
      <c r="B357" s="17"/>
      <c r="C357" s="24"/>
      <c r="D357" s="17">
        <v>9713706</v>
      </c>
      <c r="E357" s="17">
        <v>3051865</v>
      </c>
      <c r="F357" s="17">
        <v>6661841</v>
      </c>
      <c r="G357" s="17"/>
    </row>
    <row r="358" spans="1:7" ht="15.5" x14ac:dyDescent="0.35">
      <c r="A358" s="26" t="s">
        <v>50</v>
      </c>
      <c r="B358" s="17"/>
      <c r="C358" s="24"/>
      <c r="D358" s="24"/>
      <c r="E358" s="24"/>
      <c r="F358" s="24"/>
      <c r="G358" s="24"/>
    </row>
    <row r="359" spans="1:7" ht="15.5" x14ac:dyDescent="0.35">
      <c r="A359" s="26">
        <v>2026</v>
      </c>
      <c r="B359" s="17"/>
      <c r="C359" s="24"/>
      <c r="D359" s="17">
        <v>8000000</v>
      </c>
      <c r="E359" s="17">
        <v>0</v>
      </c>
      <c r="F359" s="17">
        <v>8000000</v>
      </c>
      <c r="G359" s="17"/>
    </row>
    <row r="360" spans="1:7" ht="15.5" x14ac:dyDescent="0.35">
      <c r="A360" s="26">
        <v>2027</v>
      </c>
      <c r="B360" s="17"/>
      <c r="C360" s="24"/>
      <c r="D360" s="17">
        <v>8000000</v>
      </c>
      <c r="E360" s="17">
        <v>0</v>
      </c>
      <c r="F360" s="17">
        <v>8000000</v>
      </c>
      <c r="G360" s="17"/>
    </row>
    <row r="361" spans="1:7" ht="15.5" x14ac:dyDescent="0.35">
      <c r="A361" s="26">
        <v>2028</v>
      </c>
      <c r="B361" s="17"/>
      <c r="C361" s="24"/>
      <c r="D361" s="17">
        <v>8000000</v>
      </c>
      <c r="E361" s="17">
        <v>0</v>
      </c>
      <c r="F361" s="17">
        <v>8000000</v>
      </c>
      <c r="G361" s="17"/>
    </row>
    <row r="362" spans="1:7" ht="15.5" x14ac:dyDescent="0.35">
      <c r="A362" s="26">
        <v>2029</v>
      </c>
      <c r="B362" s="17"/>
      <c r="C362" s="24"/>
      <c r="D362" s="17">
        <v>8000000</v>
      </c>
      <c r="E362" s="17">
        <v>0</v>
      </c>
      <c r="F362" s="17">
        <v>8000000</v>
      </c>
      <c r="G362" s="17"/>
    </row>
    <row r="363" spans="1:7" ht="15.5" x14ac:dyDescent="0.35">
      <c r="A363" s="26"/>
      <c r="B363" s="17"/>
      <c r="C363" s="24"/>
      <c r="D363" s="17"/>
      <c r="E363" s="17"/>
      <c r="F363" s="17"/>
      <c r="G363" s="17"/>
    </row>
    <row r="364" spans="1:7" ht="15.5" x14ac:dyDescent="0.35">
      <c r="A364" s="26"/>
      <c r="B364" s="17"/>
      <c r="C364" s="17"/>
      <c r="D364" s="17"/>
      <c r="E364" s="17"/>
      <c r="F364" s="17"/>
      <c r="G364" s="17"/>
    </row>
    <row r="365" spans="1:7" ht="15.5" x14ac:dyDescent="0.35">
      <c r="A365" s="16" t="s">
        <v>1</v>
      </c>
      <c r="B365" s="15"/>
      <c r="C365" s="15"/>
      <c r="D365" s="15"/>
      <c r="E365" s="15"/>
      <c r="F365" s="15"/>
      <c r="G365" s="15"/>
    </row>
    <row r="366" spans="1:7" ht="15.5" x14ac:dyDescent="0.35">
      <c r="A366" s="16" t="s">
        <v>55</v>
      </c>
      <c r="B366" s="15"/>
      <c r="C366" s="15"/>
      <c r="D366" s="15"/>
      <c r="E366" s="15"/>
      <c r="F366" s="15"/>
      <c r="G366" s="15"/>
    </row>
    <row r="367" spans="1:7" ht="15.5" x14ac:dyDescent="0.35">
      <c r="A367" s="16" t="s">
        <v>63</v>
      </c>
      <c r="B367" s="16"/>
      <c r="C367" s="16"/>
      <c r="D367" s="16"/>
      <c r="E367" s="16"/>
      <c r="F367" s="16"/>
      <c r="G367" s="16"/>
    </row>
    <row r="368" spans="1:7" ht="15.5" x14ac:dyDescent="0.35">
      <c r="A368" s="15" t="s">
        <v>51</v>
      </c>
      <c r="B368" s="16"/>
      <c r="C368" s="16"/>
      <c r="D368" s="16"/>
      <c r="E368" s="16"/>
      <c r="F368" s="16"/>
      <c r="G368" s="16"/>
    </row>
    <row r="369" spans="1:7" ht="15.5" x14ac:dyDescent="0.35">
      <c r="A369" s="16"/>
      <c r="B369" s="16"/>
      <c r="C369" s="16"/>
      <c r="D369" s="16"/>
      <c r="E369" s="16"/>
      <c r="F369" s="16"/>
      <c r="G369" s="16"/>
    </row>
    <row r="370" spans="1:7" ht="15.5" x14ac:dyDescent="0.35">
      <c r="A370" s="18"/>
      <c r="B370" s="18" t="s">
        <v>33</v>
      </c>
      <c r="C370" s="18" t="s">
        <v>33</v>
      </c>
      <c r="D370" s="18" t="s">
        <v>34</v>
      </c>
      <c r="E370" s="18"/>
      <c r="F370" s="18"/>
      <c r="G370" s="17"/>
    </row>
    <row r="371" spans="1:7" ht="15.5" x14ac:dyDescent="0.35">
      <c r="A371" s="18" t="s">
        <v>35</v>
      </c>
      <c r="B371" s="18" t="s">
        <v>36</v>
      </c>
      <c r="C371" s="18" t="s">
        <v>36</v>
      </c>
      <c r="D371" s="18" t="s">
        <v>37</v>
      </c>
      <c r="E371" s="18" t="s">
        <v>38</v>
      </c>
      <c r="F371" s="18" t="s">
        <v>56</v>
      </c>
      <c r="G371" s="17"/>
    </row>
    <row r="372" spans="1:7" ht="15.5" x14ac:dyDescent="0.35">
      <c r="A372" s="18" t="s">
        <v>41</v>
      </c>
      <c r="B372" s="18" t="s">
        <v>42</v>
      </c>
      <c r="C372" s="18" t="s">
        <v>43</v>
      </c>
      <c r="D372" s="18" t="s">
        <v>43</v>
      </c>
      <c r="E372" s="18" t="s">
        <v>44</v>
      </c>
      <c r="F372" s="18" t="s">
        <v>44</v>
      </c>
      <c r="G372" s="17"/>
    </row>
    <row r="373" spans="1:7" ht="15.5" x14ac:dyDescent="0.35">
      <c r="A373" s="18" t="s">
        <v>45</v>
      </c>
      <c r="B373" s="18" t="s">
        <v>46</v>
      </c>
      <c r="C373" s="18" t="s">
        <v>47</v>
      </c>
      <c r="D373" s="18" t="s">
        <v>48</v>
      </c>
      <c r="E373" s="18" t="s">
        <v>45</v>
      </c>
      <c r="F373" s="18" t="s">
        <v>45</v>
      </c>
      <c r="G373" s="17"/>
    </row>
    <row r="374" spans="1:7" ht="15.5" x14ac:dyDescent="0.35">
      <c r="A374" s="19" t="s">
        <v>49</v>
      </c>
      <c r="B374" s="17"/>
      <c r="C374" s="22"/>
      <c r="D374" s="23"/>
      <c r="E374" s="23"/>
      <c r="F374" s="23"/>
      <c r="G374" s="23"/>
    </row>
    <row r="375" spans="1:7" ht="15.5" x14ac:dyDescent="0.35">
      <c r="A375" s="19">
        <v>2015</v>
      </c>
      <c r="B375" s="17"/>
      <c r="C375" s="24"/>
      <c r="D375" s="17">
        <v>45576</v>
      </c>
      <c r="E375" s="17">
        <v>71874</v>
      </c>
      <c r="F375" s="17">
        <v>-26298</v>
      </c>
      <c r="G375" s="17"/>
    </row>
    <row r="376" spans="1:7" ht="15.5" x14ac:dyDescent="0.35">
      <c r="A376" s="19">
        <v>2016</v>
      </c>
      <c r="B376" s="17"/>
      <c r="C376" s="24"/>
      <c r="D376" s="17">
        <v>-512199</v>
      </c>
      <c r="E376" s="17">
        <v>30944</v>
      </c>
      <c r="F376" s="17">
        <v>-543142</v>
      </c>
      <c r="G376" s="17"/>
    </row>
    <row r="377" spans="1:7" ht="15.5" x14ac:dyDescent="0.35">
      <c r="A377" s="19">
        <v>2017</v>
      </c>
      <c r="B377" s="17"/>
      <c r="C377" s="24"/>
      <c r="D377" s="17">
        <v>971422</v>
      </c>
      <c r="E377" s="17">
        <v>254220</v>
      </c>
      <c r="F377" s="17">
        <v>717202</v>
      </c>
      <c r="G377" s="17"/>
    </row>
    <row r="378" spans="1:7" ht="15.5" x14ac:dyDescent="0.35">
      <c r="A378" s="19">
        <v>2018</v>
      </c>
      <c r="B378" s="17"/>
      <c r="C378" s="24"/>
      <c r="D378" s="17">
        <v>-823253</v>
      </c>
      <c r="E378" s="17">
        <v>-540215</v>
      </c>
      <c r="F378" s="17">
        <v>8389938</v>
      </c>
      <c r="G378" s="27"/>
    </row>
    <row r="379" spans="1:7" ht="15.5" x14ac:dyDescent="0.35">
      <c r="A379" s="19">
        <v>2019</v>
      </c>
      <c r="B379" s="17"/>
      <c r="C379" s="24"/>
      <c r="D379" s="17">
        <v>2123150</v>
      </c>
      <c r="E379" s="17">
        <v>1096485</v>
      </c>
      <c r="F379" s="17">
        <v>14827715</v>
      </c>
      <c r="G379" s="17"/>
    </row>
    <row r="380" spans="1:7" ht="15.5" x14ac:dyDescent="0.35">
      <c r="A380" s="19">
        <v>2020</v>
      </c>
      <c r="B380" s="27"/>
      <c r="C380" s="27"/>
      <c r="D380" s="17">
        <v>406307</v>
      </c>
      <c r="E380" s="17">
        <v>387675</v>
      </c>
      <c r="F380" s="17">
        <v>18632</v>
      </c>
      <c r="G380" s="17"/>
    </row>
    <row r="381" spans="1:7" ht="15.5" x14ac:dyDescent="0.35">
      <c r="A381" s="19">
        <v>2021</v>
      </c>
      <c r="B381" s="17"/>
      <c r="C381" s="17"/>
      <c r="D381" s="17">
        <v>2223054</v>
      </c>
      <c r="E381" s="17">
        <v>1955458</v>
      </c>
      <c r="F381" s="17">
        <v>267596</v>
      </c>
      <c r="G381" s="17"/>
    </row>
    <row r="382" spans="1:7" ht="15.5" x14ac:dyDescent="0.35">
      <c r="A382" s="19">
        <v>2022</v>
      </c>
      <c r="B382" s="17"/>
      <c r="C382" s="17"/>
      <c r="D382" s="17">
        <v>2102123</v>
      </c>
      <c r="E382" s="17">
        <v>-2205383</v>
      </c>
      <c r="F382" s="17">
        <v>4307506</v>
      </c>
      <c r="G382" s="17"/>
    </row>
    <row r="383" spans="1:7" ht="15.5" x14ac:dyDescent="0.35">
      <c r="A383" s="19">
        <v>2023</v>
      </c>
      <c r="B383" s="17"/>
      <c r="C383" s="17"/>
      <c r="D383" s="17">
        <v>7685777</v>
      </c>
      <c r="E383" s="17">
        <v>7473031</v>
      </c>
      <c r="F383" s="17">
        <v>212746</v>
      </c>
      <c r="G383" s="17"/>
    </row>
    <row r="384" spans="1:7" ht="15.5" x14ac:dyDescent="0.35">
      <c r="A384" s="19">
        <v>2024</v>
      </c>
      <c r="B384" s="17"/>
      <c r="C384" s="17"/>
      <c r="D384" s="17">
        <v>3060797</v>
      </c>
      <c r="E384" s="17">
        <v>3192971</v>
      </c>
      <c r="F384" s="17">
        <v>-132174</v>
      </c>
      <c r="G384" s="17"/>
    </row>
    <row r="385" spans="1:7" ht="15.5" x14ac:dyDescent="0.35">
      <c r="A385" s="19" t="s">
        <v>58</v>
      </c>
      <c r="B385" s="17"/>
      <c r="C385" s="17"/>
      <c r="D385" s="17">
        <v>3075882</v>
      </c>
      <c r="E385" s="17">
        <v>3103590</v>
      </c>
      <c r="F385" s="17">
        <v>-27707</v>
      </c>
      <c r="G385" s="17"/>
    </row>
    <row r="386" spans="1:7" ht="15.5" x14ac:dyDescent="0.35">
      <c r="A386" s="26" t="s">
        <v>50</v>
      </c>
      <c r="B386" s="17"/>
      <c r="C386" s="17"/>
      <c r="D386" s="17"/>
      <c r="E386" s="17"/>
      <c r="F386" s="17"/>
      <c r="G386" s="17"/>
    </row>
    <row r="387" spans="1:7" ht="15.5" x14ac:dyDescent="0.35">
      <c r="A387" s="26">
        <v>2026</v>
      </c>
      <c r="B387" s="17"/>
      <c r="C387" s="17"/>
      <c r="D387" s="17">
        <v>0</v>
      </c>
      <c r="E387" s="17">
        <v>0</v>
      </c>
      <c r="F387" s="17">
        <v>-4.1472958400845528E-10</v>
      </c>
      <c r="G387" s="17"/>
    </row>
    <row r="388" spans="1:7" ht="15.5" x14ac:dyDescent="0.35">
      <c r="A388" s="26">
        <v>2027</v>
      </c>
      <c r="B388" s="17"/>
      <c r="C388" s="17"/>
      <c r="D388" s="17">
        <v>0</v>
      </c>
      <c r="E388" s="17">
        <v>0</v>
      </c>
      <c r="F388" s="17">
        <v>7.0358510129153728E-9</v>
      </c>
      <c r="G388" s="17"/>
    </row>
    <row r="389" spans="1:7" ht="15.5" x14ac:dyDescent="0.35">
      <c r="A389" s="26">
        <v>2028</v>
      </c>
      <c r="B389" s="17"/>
      <c r="C389" s="17"/>
      <c r="D389" s="17">
        <v>0</v>
      </c>
      <c r="E389" s="17">
        <v>0</v>
      </c>
      <c r="F389" s="17">
        <v>-4.1472958400845528E-10</v>
      </c>
      <c r="G389" s="17"/>
    </row>
    <row r="390" spans="1:7" ht="15.5" x14ac:dyDescent="0.35">
      <c r="A390" s="26">
        <v>2029</v>
      </c>
      <c r="B390" s="17"/>
      <c r="C390" s="17"/>
      <c r="D390" s="17">
        <v>0</v>
      </c>
      <c r="E390" s="17">
        <v>0</v>
      </c>
      <c r="F390" s="17">
        <v>7.0358510129153728E-9</v>
      </c>
      <c r="G390" s="17"/>
    </row>
    <row r="391" spans="1:7" ht="15.5" x14ac:dyDescent="0.35">
      <c r="A391" s="26"/>
      <c r="B391" s="17"/>
      <c r="C391" s="17"/>
      <c r="D391" s="17"/>
      <c r="E391" s="17"/>
      <c r="F391" s="17"/>
      <c r="G391" s="17"/>
    </row>
    <row r="392" spans="1:7" ht="15.5" x14ac:dyDescent="0.35">
      <c r="A392" s="26"/>
      <c r="B392" s="17"/>
      <c r="C392" s="17"/>
      <c r="D392" s="17"/>
      <c r="E392" s="17"/>
      <c r="F392" s="17"/>
      <c r="G392" s="17"/>
    </row>
    <row r="393" spans="1:7" ht="15.5" x14ac:dyDescent="0.35">
      <c r="A393" s="16" t="s">
        <v>1</v>
      </c>
      <c r="B393" s="15"/>
      <c r="C393" s="15"/>
      <c r="D393" s="15"/>
      <c r="E393" s="15"/>
      <c r="F393" s="15"/>
      <c r="G393" s="15"/>
    </row>
    <row r="394" spans="1:7" ht="15.5" x14ac:dyDescent="0.35">
      <c r="A394" s="16" t="s">
        <v>55</v>
      </c>
      <c r="B394" s="15"/>
      <c r="C394" s="15"/>
      <c r="D394" s="15"/>
      <c r="E394" s="15"/>
      <c r="F394" s="15"/>
      <c r="G394" s="15"/>
    </row>
    <row r="395" spans="1:7" ht="15.5" x14ac:dyDescent="0.35">
      <c r="A395" s="16" t="s">
        <v>63</v>
      </c>
      <c r="B395" s="16"/>
      <c r="C395" s="16"/>
      <c r="D395" s="16"/>
      <c r="E395" s="16"/>
      <c r="F395" s="16"/>
      <c r="G395" s="16"/>
    </row>
    <row r="396" spans="1:7" ht="15.5" x14ac:dyDescent="0.35">
      <c r="A396" s="15" t="s">
        <v>53</v>
      </c>
      <c r="B396" s="16"/>
      <c r="C396" s="16"/>
      <c r="D396" s="16"/>
      <c r="E396" s="16"/>
      <c r="F396" s="16"/>
      <c r="G396" s="16"/>
    </row>
    <row r="397" spans="1:7" ht="15.5" x14ac:dyDescent="0.35">
      <c r="A397" s="16"/>
      <c r="B397" s="16"/>
      <c r="C397" s="16"/>
      <c r="D397" s="16"/>
      <c r="E397" s="16"/>
      <c r="F397" s="16"/>
      <c r="G397" s="16"/>
    </row>
    <row r="398" spans="1:7" ht="15.5" x14ac:dyDescent="0.35">
      <c r="A398" s="18"/>
      <c r="B398" s="18" t="s">
        <v>33</v>
      </c>
      <c r="C398" s="18" t="s">
        <v>33</v>
      </c>
      <c r="D398" s="18" t="s">
        <v>34</v>
      </c>
      <c r="E398" s="18"/>
      <c r="F398" s="18"/>
      <c r="G398" s="17"/>
    </row>
    <row r="399" spans="1:7" ht="15.5" x14ac:dyDescent="0.35">
      <c r="A399" s="18" t="s">
        <v>35</v>
      </c>
      <c r="B399" s="18" t="s">
        <v>36</v>
      </c>
      <c r="C399" s="18" t="s">
        <v>36</v>
      </c>
      <c r="D399" s="18" t="s">
        <v>37</v>
      </c>
      <c r="E399" s="18" t="s">
        <v>38</v>
      </c>
      <c r="F399" s="18" t="s">
        <v>56</v>
      </c>
      <c r="G399" s="17"/>
    </row>
    <row r="400" spans="1:7" ht="15.5" x14ac:dyDescent="0.35">
      <c r="A400" s="18" t="s">
        <v>41</v>
      </c>
      <c r="B400" s="18" t="s">
        <v>42</v>
      </c>
      <c r="C400" s="18" t="s">
        <v>43</v>
      </c>
      <c r="D400" s="18" t="s">
        <v>43</v>
      </c>
      <c r="E400" s="18" t="s">
        <v>44</v>
      </c>
      <c r="F400" s="18" t="s">
        <v>44</v>
      </c>
      <c r="G400" s="17"/>
    </row>
    <row r="401" spans="1:7" ht="15.5" x14ac:dyDescent="0.35">
      <c r="A401" s="18" t="s">
        <v>45</v>
      </c>
      <c r="B401" s="18" t="s">
        <v>46</v>
      </c>
      <c r="C401" s="18" t="s">
        <v>47</v>
      </c>
      <c r="D401" s="18" t="s">
        <v>48</v>
      </c>
      <c r="E401" s="18" t="s">
        <v>45</v>
      </c>
      <c r="F401" s="18" t="s">
        <v>45</v>
      </c>
      <c r="G401" s="17"/>
    </row>
    <row r="402" spans="1:7" ht="15.5" x14ac:dyDescent="0.35">
      <c r="A402" s="19" t="s">
        <v>49</v>
      </c>
      <c r="B402" s="17"/>
      <c r="C402" s="22"/>
      <c r="D402" s="23"/>
      <c r="E402" s="23"/>
      <c r="F402" s="23"/>
      <c r="G402" s="23"/>
    </row>
    <row r="403" spans="1:7" ht="15.5" x14ac:dyDescent="0.35">
      <c r="A403" s="19">
        <v>2015</v>
      </c>
      <c r="B403" s="17"/>
      <c r="C403" s="24"/>
      <c r="D403" s="17">
        <v>-1078577</v>
      </c>
      <c r="E403" s="17">
        <v>-86714</v>
      </c>
      <c r="F403" s="17">
        <v>-991862</v>
      </c>
      <c r="G403" s="17"/>
    </row>
    <row r="404" spans="1:7" ht="15.5" x14ac:dyDescent="0.35">
      <c r="A404" s="19">
        <v>2016</v>
      </c>
      <c r="B404" s="17"/>
      <c r="C404" s="24"/>
      <c r="D404" s="17">
        <v>1846075</v>
      </c>
      <c r="E404" s="17">
        <v>1780664</v>
      </c>
      <c r="F404" s="17">
        <v>65411</v>
      </c>
      <c r="G404" s="17"/>
    </row>
    <row r="405" spans="1:7" ht="15.5" x14ac:dyDescent="0.35">
      <c r="A405" s="19">
        <v>2017</v>
      </c>
      <c r="B405" s="17"/>
      <c r="C405" s="24"/>
      <c r="D405" s="17">
        <v>2252075</v>
      </c>
      <c r="E405" s="17">
        <v>1915368</v>
      </c>
      <c r="F405" s="17">
        <v>336707</v>
      </c>
      <c r="G405" s="17"/>
    </row>
    <row r="406" spans="1:7" ht="15.5" x14ac:dyDescent="0.35">
      <c r="A406" s="19">
        <v>2018</v>
      </c>
      <c r="B406" s="17"/>
      <c r="C406" s="24"/>
      <c r="D406" s="17">
        <v>1264867</v>
      </c>
      <c r="E406" s="17">
        <v>360605</v>
      </c>
      <c r="F406" s="17">
        <v>904262</v>
      </c>
      <c r="G406" s="27"/>
    </row>
    <row r="407" spans="1:7" ht="15.5" x14ac:dyDescent="0.35">
      <c r="A407" s="19">
        <v>2019</v>
      </c>
      <c r="B407" s="17"/>
      <c r="C407" s="24"/>
      <c r="D407" s="17">
        <v>3000084</v>
      </c>
      <c r="E407" s="17">
        <v>1591754</v>
      </c>
      <c r="F407" s="17">
        <v>1408330</v>
      </c>
      <c r="G407" s="17"/>
    </row>
    <row r="408" spans="1:7" ht="15.5" x14ac:dyDescent="0.35">
      <c r="A408" s="19">
        <v>2020</v>
      </c>
      <c r="B408" s="27"/>
      <c r="C408" s="27"/>
      <c r="D408" s="17">
        <v>3169991</v>
      </c>
      <c r="E408" s="17">
        <v>1393534</v>
      </c>
      <c r="F408" s="17">
        <v>1776457</v>
      </c>
      <c r="G408" s="17"/>
    </row>
    <row r="409" spans="1:7" ht="15.5" x14ac:dyDescent="0.35">
      <c r="A409" s="19">
        <v>2021</v>
      </c>
      <c r="B409" s="17"/>
      <c r="C409" s="24"/>
      <c r="D409" s="17">
        <v>4314289</v>
      </c>
      <c r="E409" s="17">
        <v>3222363</v>
      </c>
      <c r="F409" s="17">
        <v>1091926</v>
      </c>
      <c r="G409" s="17"/>
    </row>
    <row r="410" spans="1:7" ht="15.5" x14ac:dyDescent="0.35">
      <c r="A410" s="19">
        <v>2022</v>
      </c>
      <c r="B410" s="24"/>
      <c r="C410" s="24"/>
      <c r="D410" s="17">
        <v>5970356</v>
      </c>
      <c r="E410" s="17">
        <v>2933109</v>
      </c>
      <c r="F410" s="17">
        <v>3037248</v>
      </c>
      <c r="G410" s="17"/>
    </row>
    <row r="411" spans="1:7" ht="15.5" x14ac:dyDescent="0.35">
      <c r="A411" s="19">
        <v>2023</v>
      </c>
      <c r="B411" s="24"/>
      <c r="C411" s="24"/>
      <c r="D411" s="17">
        <v>6728660</v>
      </c>
      <c r="E411" s="17">
        <v>-3263429</v>
      </c>
      <c r="F411" s="17">
        <v>9992089</v>
      </c>
      <c r="G411" s="17"/>
    </row>
    <row r="412" spans="1:7" ht="15.5" x14ac:dyDescent="0.35">
      <c r="A412" s="19">
        <v>2024</v>
      </c>
      <c r="B412" s="24"/>
      <c r="C412" s="24"/>
      <c r="D412" s="17">
        <v>6252545</v>
      </c>
      <c r="E412" s="17">
        <v>234341</v>
      </c>
      <c r="F412" s="17">
        <v>6018204</v>
      </c>
      <c r="G412" s="17"/>
    </row>
    <row r="413" spans="1:7" ht="15.5" x14ac:dyDescent="0.35">
      <c r="A413" s="19" t="s">
        <v>58</v>
      </c>
      <c r="B413" s="24"/>
      <c r="C413" s="24"/>
      <c r="D413" s="17">
        <v>6797321</v>
      </c>
      <c r="E413" s="17">
        <v>4291</v>
      </c>
      <c r="F413" s="17">
        <v>6793030</v>
      </c>
      <c r="G413" s="17"/>
    </row>
    <row r="414" spans="1:7" ht="15.5" x14ac:dyDescent="0.35">
      <c r="A414" s="26" t="s">
        <v>50</v>
      </c>
      <c r="B414" s="24"/>
      <c r="C414" s="24"/>
      <c r="D414" s="17"/>
      <c r="E414" s="17"/>
      <c r="F414" s="17"/>
      <c r="G414" s="17"/>
    </row>
    <row r="415" spans="1:7" ht="15.5" x14ac:dyDescent="0.35">
      <c r="A415" s="26">
        <v>2026</v>
      </c>
      <c r="B415" s="24"/>
      <c r="C415" s="24"/>
      <c r="D415" s="17">
        <v>8000000</v>
      </c>
      <c r="E415" s="17">
        <v>0</v>
      </c>
      <c r="F415" s="17">
        <v>8000000</v>
      </c>
      <c r="G415" s="17"/>
    </row>
    <row r="416" spans="1:7" ht="15.5" x14ac:dyDescent="0.35">
      <c r="A416" s="26">
        <v>2027</v>
      </c>
      <c r="B416" s="24"/>
      <c r="C416" s="24"/>
      <c r="D416" s="17">
        <v>8000000</v>
      </c>
      <c r="E416" s="17">
        <v>0</v>
      </c>
      <c r="F416" s="17">
        <v>8000000</v>
      </c>
      <c r="G416" s="17"/>
    </row>
    <row r="417" spans="1:7" ht="15.5" x14ac:dyDescent="0.35">
      <c r="A417" s="26">
        <v>2028</v>
      </c>
      <c r="B417" s="24"/>
      <c r="C417" s="24"/>
      <c r="D417" s="17">
        <v>8000000</v>
      </c>
      <c r="E417" s="17">
        <v>0</v>
      </c>
      <c r="F417" s="17">
        <v>8000000</v>
      </c>
      <c r="G417" s="17"/>
    </row>
    <row r="418" spans="1:7" ht="15.5" x14ac:dyDescent="0.35">
      <c r="A418" s="26">
        <v>2029</v>
      </c>
      <c r="B418" s="24"/>
      <c r="C418" s="24"/>
      <c r="D418" s="17">
        <v>8000000</v>
      </c>
      <c r="E418" s="17">
        <v>0</v>
      </c>
      <c r="F418" s="17">
        <v>8000000</v>
      </c>
      <c r="G418" s="17"/>
    </row>
    <row r="419" spans="1:7" ht="15.5" x14ac:dyDescent="0.35">
      <c r="A419" s="19"/>
      <c r="B419" s="24"/>
      <c r="C419" s="24"/>
      <c r="D419" s="17"/>
      <c r="E419" s="17"/>
      <c r="F419" s="17"/>
      <c r="G419" s="17"/>
    </row>
    <row r="420" spans="1:7" ht="15.5" x14ac:dyDescent="0.35">
      <c r="A420" s="26"/>
      <c r="B420" s="24"/>
      <c r="C420" s="24"/>
      <c r="D420" s="17"/>
      <c r="E420" s="17"/>
      <c r="F420" s="17"/>
      <c r="G420" s="17"/>
    </row>
    <row r="421" spans="1:7" ht="15.5" x14ac:dyDescent="0.35">
      <c r="A421" s="16" t="s">
        <v>1</v>
      </c>
      <c r="B421" s="15"/>
      <c r="C421" s="15"/>
      <c r="D421" s="15"/>
      <c r="E421" s="15"/>
      <c r="F421" s="15"/>
      <c r="G421" s="15"/>
    </row>
    <row r="422" spans="1:7" ht="15.5" x14ac:dyDescent="0.35">
      <c r="A422" s="16" t="s">
        <v>30</v>
      </c>
      <c r="B422" s="15"/>
      <c r="C422" s="15"/>
      <c r="D422" s="15"/>
      <c r="E422" s="15"/>
      <c r="F422" s="15"/>
      <c r="G422" s="15"/>
    </row>
    <row r="423" spans="1:7" ht="15.5" x14ac:dyDescent="0.35">
      <c r="A423" s="16" t="s">
        <v>63</v>
      </c>
      <c r="B423" s="16"/>
      <c r="C423" s="16"/>
      <c r="D423" s="16"/>
      <c r="E423" s="16"/>
      <c r="F423" s="16"/>
      <c r="G423" s="16"/>
    </row>
    <row r="424" spans="1:7" ht="15.5" x14ac:dyDescent="0.35">
      <c r="A424" s="15" t="s">
        <v>54</v>
      </c>
      <c r="B424" s="16"/>
      <c r="C424" s="16"/>
      <c r="D424" s="16"/>
      <c r="E424" s="16"/>
      <c r="F424" s="16"/>
      <c r="G424" s="16"/>
    </row>
    <row r="425" spans="1:7" ht="15.5" x14ac:dyDescent="0.35">
      <c r="A425" s="16"/>
      <c r="B425" s="16"/>
      <c r="C425" s="16"/>
      <c r="D425" s="16"/>
      <c r="E425" s="16"/>
      <c r="F425" s="16"/>
      <c r="G425" s="16"/>
    </row>
    <row r="426" spans="1:7" ht="15.5" x14ac:dyDescent="0.35">
      <c r="A426" s="18"/>
      <c r="B426" s="18" t="s">
        <v>33</v>
      </c>
      <c r="C426" s="18" t="s">
        <v>33</v>
      </c>
      <c r="D426" s="18" t="s">
        <v>34</v>
      </c>
      <c r="E426" s="18"/>
      <c r="F426" s="18"/>
      <c r="G426" s="17"/>
    </row>
    <row r="427" spans="1:7" ht="15.5" x14ac:dyDescent="0.35">
      <c r="A427" s="18" t="s">
        <v>35</v>
      </c>
      <c r="B427" s="18" t="s">
        <v>36</v>
      </c>
      <c r="C427" s="18" t="s">
        <v>36</v>
      </c>
      <c r="D427" s="18" t="s">
        <v>37</v>
      </c>
      <c r="E427" s="18" t="s">
        <v>38</v>
      </c>
      <c r="F427" s="18" t="s">
        <v>56</v>
      </c>
      <c r="G427" s="17"/>
    </row>
    <row r="428" spans="1:7" ht="15.5" x14ac:dyDescent="0.35">
      <c r="A428" s="18" t="s">
        <v>41</v>
      </c>
      <c r="B428" s="18" t="s">
        <v>42</v>
      </c>
      <c r="C428" s="18" t="s">
        <v>43</v>
      </c>
      <c r="D428" s="18" t="s">
        <v>43</v>
      </c>
      <c r="E428" s="18" t="s">
        <v>44</v>
      </c>
      <c r="F428" s="18" t="s">
        <v>44</v>
      </c>
      <c r="G428" s="17"/>
    </row>
    <row r="429" spans="1:7" ht="15.5" x14ac:dyDescent="0.35">
      <c r="A429" s="18" t="s">
        <v>45</v>
      </c>
      <c r="B429" s="18" t="s">
        <v>46</v>
      </c>
      <c r="C429" s="18" t="s">
        <v>47</v>
      </c>
      <c r="D429" s="18" t="s">
        <v>48</v>
      </c>
      <c r="E429" s="18" t="s">
        <v>45</v>
      </c>
      <c r="F429" s="18" t="s">
        <v>45</v>
      </c>
      <c r="G429" s="17"/>
    </row>
    <row r="430" spans="1:7" ht="15.5" x14ac:dyDescent="0.35">
      <c r="A430" s="19" t="s">
        <v>49</v>
      </c>
      <c r="B430" s="17"/>
      <c r="C430" s="22"/>
      <c r="D430" s="23"/>
      <c r="E430" s="23"/>
      <c r="F430" s="23"/>
      <c r="G430" s="23"/>
    </row>
    <row r="431" spans="1:7" ht="15.5" x14ac:dyDescent="0.35">
      <c r="A431" s="19">
        <v>2015</v>
      </c>
      <c r="B431" s="17"/>
      <c r="C431" s="24"/>
      <c r="D431" s="17">
        <v>204753</v>
      </c>
      <c r="E431" s="17">
        <v>0</v>
      </c>
      <c r="F431" s="17">
        <v>204753</v>
      </c>
      <c r="G431" s="17"/>
    </row>
    <row r="432" spans="1:7" ht="15.5" x14ac:dyDescent="0.35">
      <c r="A432" s="19">
        <v>2016</v>
      </c>
      <c r="B432" s="17"/>
      <c r="C432" s="24"/>
      <c r="D432" s="17">
        <v>211514</v>
      </c>
      <c r="E432" s="17">
        <v>291589</v>
      </c>
      <c r="F432" s="17">
        <v>-80075</v>
      </c>
      <c r="G432" s="17"/>
    </row>
    <row r="433" spans="1:7" ht="15.5" x14ac:dyDescent="0.35">
      <c r="A433" s="19">
        <v>2017</v>
      </c>
      <c r="B433" s="17"/>
      <c r="C433" s="24"/>
      <c r="D433" s="17">
        <v>27132</v>
      </c>
      <c r="E433" s="17">
        <v>42528</v>
      </c>
      <c r="F433" s="17">
        <v>-15397</v>
      </c>
      <c r="G433" s="17"/>
    </row>
    <row r="434" spans="1:7" ht="15.5" x14ac:dyDescent="0.35">
      <c r="A434" s="19">
        <v>2018</v>
      </c>
      <c r="B434" s="17"/>
      <c r="C434" s="24"/>
      <c r="D434" s="17">
        <v>1128900</v>
      </c>
      <c r="E434" s="17">
        <v>1099969</v>
      </c>
      <c r="F434" s="17">
        <v>28931</v>
      </c>
      <c r="G434" s="27"/>
    </row>
    <row r="435" spans="1:7" ht="15.5" x14ac:dyDescent="0.35">
      <c r="A435" s="19">
        <v>2019</v>
      </c>
      <c r="B435" s="17"/>
      <c r="C435" s="24"/>
      <c r="D435" s="17">
        <v>134776</v>
      </c>
      <c r="E435" s="17">
        <v>189962</v>
      </c>
      <c r="F435" s="17">
        <v>-55186</v>
      </c>
      <c r="G435" s="17"/>
    </row>
    <row r="436" spans="1:7" ht="15.5" x14ac:dyDescent="0.35">
      <c r="A436" s="19">
        <v>2020</v>
      </c>
      <c r="B436" s="27"/>
      <c r="C436" s="27"/>
      <c r="D436" s="17">
        <v>75690</v>
      </c>
      <c r="E436" s="17">
        <v>583706</v>
      </c>
      <c r="F436" s="17">
        <v>-508017</v>
      </c>
      <c r="G436" s="17"/>
    </row>
    <row r="437" spans="1:7" ht="15.5" x14ac:dyDescent="0.35">
      <c r="A437" s="19">
        <v>2021</v>
      </c>
      <c r="B437" s="17"/>
      <c r="C437" s="17"/>
      <c r="D437" s="17">
        <v>103603</v>
      </c>
      <c r="E437" s="17">
        <v>129238</v>
      </c>
      <c r="F437" s="17">
        <v>-25635</v>
      </c>
      <c r="G437" s="17"/>
    </row>
    <row r="438" spans="1:7" ht="15.5" x14ac:dyDescent="0.35">
      <c r="A438" s="19">
        <v>2022</v>
      </c>
      <c r="B438" s="17"/>
      <c r="C438" s="17"/>
      <c r="D438" s="17">
        <v>876115</v>
      </c>
      <c r="E438" s="17">
        <v>529114</v>
      </c>
      <c r="F438" s="17">
        <v>347001</v>
      </c>
      <c r="G438" s="17"/>
    </row>
    <row r="439" spans="1:7" ht="15.5" x14ac:dyDescent="0.35">
      <c r="A439" s="19">
        <v>2023</v>
      </c>
      <c r="B439" s="17"/>
      <c r="C439" s="17"/>
      <c r="D439" s="17">
        <v>-236612</v>
      </c>
      <c r="E439" s="17">
        <v>21503</v>
      </c>
      <c r="F439" s="17">
        <v>-258115</v>
      </c>
      <c r="G439" s="17"/>
    </row>
    <row r="440" spans="1:7" ht="15.5" x14ac:dyDescent="0.35">
      <c r="A440" s="19">
        <v>2024</v>
      </c>
      <c r="B440" s="17"/>
      <c r="C440" s="17"/>
      <c r="D440" s="17">
        <v>-71439</v>
      </c>
      <c r="E440" s="17">
        <v>8096</v>
      </c>
      <c r="F440" s="17">
        <v>-79534</v>
      </c>
      <c r="G440" s="17"/>
    </row>
    <row r="441" spans="1:7" ht="15.5" x14ac:dyDescent="0.35">
      <c r="A441" s="19" t="s">
        <v>58</v>
      </c>
      <c r="B441" s="17"/>
      <c r="C441" s="17"/>
      <c r="D441" s="17">
        <v>-159497</v>
      </c>
      <c r="E441" s="17">
        <v>-56016</v>
      </c>
      <c r="F441" s="17">
        <v>-103481</v>
      </c>
    </row>
    <row r="442" spans="1:7" ht="15.5" x14ac:dyDescent="0.35">
      <c r="A442" s="26" t="s">
        <v>50</v>
      </c>
      <c r="D442" s="17"/>
      <c r="E442" s="17"/>
      <c r="F442" s="17"/>
    </row>
    <row r="443" spans="1:7" ht="15.5" x14ac:dyDescent="0.35">
      <c r="A443" s="19">
        <v>2026</v>
      </c>
      <c r="D443" s="17">
        <v>0</v>
      </c>
      <c r="E443" s="17">
        <v>0</v>
      </c>
      <c r="F443" s="17">
        <v>-3.7543941289186478E-9</v>
      </c>
    </row>
    <row r="444" spans="1:7" ht="15.5" x14ac:dyDescent="0.35">
      <c r="A444" s="19">
        <v>2027</v>
      </c>
      <c r="D444" s="17">
        <v>0</v>
      </c>
      <c r="E444" s="17">
        <v>0</v>
      </c>
      <c r="F444" s="17">
        <v>1.3969838619232178E-9</v>
      </c>
    </row>
    <row r="445" spans="1:7" ht="15.5" x14ac:dyDescent="0.35">
      <c r="A445" s="19">
        <v>2028</v>
      </c>
      <c r="D445" s="17">
        <v>0</v>
      </c>
      <c r="E445" s="17">
        <v>0</v>
      </c>
      <c r="F445" s="17">
        <v>1.3969838619232178E-9</v>
      </c>
    </row>
    <row r="446" spans="1:7" ht="15.5" x14ac:dyDescent="0.35">
      <c r="A446" s="19">
        <v>2029</v>
      </c>
      <c r="D446" s="17">
        <v>0</v>
      </c>
      <c r="E446" s="17">
        <v>0</v>
      </c>
      <c r="F446" s="17">
        <v>1.3969838619232178E-9</v>
      </c>
    </row>
    <row r="449" spans="1:1" x14ac:dyDescent="0.35">
      <c r="A449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2509A-C557-4669-8A6F-330C8373F7A5}">
  <dimension ref="A1:G52"/>
  <sheetViews>
    <sheetView workbookViewId="0">
      <selection activeCell="D47" sqref="D47"/>
    </sheetView>
  </sheetViews>
  <sheetFormatPr defaultRowHeight="14.5" x14ac:dyDescent="0.35"/>
  <cols>
    <col min="1" max="6" width="15.54296875" customWidth="1"/>
  </cols>
  <sheetData>
    <row r="1" spans="1:7" ht="25" customHeight="1" x14ac:dyDescent="0.35">
      <c r="A1" s="42"/>
      <c r="B1" s="42"/>
      <c r="C1" s="43"/>
      <c r="D1" s="43"/>
      <c r="E1" s="43"/>
      <c r="F1" s="42"/>
      <c r="G1" s="42"/>
    </row>
    <row r="2" spans="1:7" ht="15.5" x14ac:dyDescent="0.35">
      <c r="A2" s="31" t="s">
        <v>19</v>
      </c>
      <c r="B2" s="32"/>
      <c r="C2" s="32"/>
      <c r="D2" s="32"/>
      <c r="E2" s="32"/>
      <c r="F2" s="32"/>
      <c r="G2" s="42"/>
    </row>
    <row r="3" spans="1:7" ht="15.5" x14ac:dyDescent="0.35">
      <c r="A3" s="16" t="s">
        <v>116</v>
      </c>
      <c r="B3" s="15"/>
      <c r="C3" s="16"/>
      <c r="D3" s="16"/>
      <c r="E3" s="32"/>
      <c r="F3" s="32"/>
      <c r="G3" s="42"/>
    </row>
    <row r="4" spans="1:7" ht="15.5" x14ac:dyDescent="0.35">
      <c r="A4" s="34"/>
      <c r="B4" s="34"/>
      <c r="C4" s="25"/>
      <c r="D4" s="25"/>
      <c r="E4" s="34"/>
      <c r="F4" s="34"/>
      <c r="G4" s="42"/>
    </row>
    <row r="5" spans="1:7" ht="15.5" x14ac:dyDescent="0.35">
      <c r="A5" s="34"/>
      <c r="B5" s="18"/>
      <c r="C5" s="25" t="s">
        <v>36</v>
      </c>
      <c r="D5" s="25"/>
      <c r="E5" s="25"/>
      <c r="F5" s="34"/>
      <c r="G5" s="42"/>
    </row>
    <row r="6" spans="1:7" ht="15.5" x14ac:dyDescent="0.35">
      <c r="A6" s="25" t="s">
        <v>35</v>
      </c>
      <c r="B6" s="18" t="s">
        <v>120</v>
      </c>
      <c r="C6" s="18" t="s">
        <v>111</v>
      </c>
      <c r="D6" s="18" t="s">
        <v>40</v>
      </c>
      <c r="E6" s="18" t="s">
        <v>111</v>
      </c>
      <c r="F6" s="18" t="s">
        <v>39</v>
      </c>
      <c r="G6" s="18"/>
    </row>
    <row r="7" spans="1:7" ht="15.5" x14ac:dyDescent="0.35">
      <c r="A7" s="25" t="s">
        <v>41</v>
      </c>
      <c r="B7" s="18" t="s">
        <v>110</v>
      </c>
      <c r="C7" s="18" t="s">
        <v>113</v>
      </c>
      <c r="D7" s="18" t="s">
        <v>119</v>
      </c>
      <c r="E7" s="18" t="s">
        <v>114</v>
      </c>
      <c r="F7" s="18" t="s">
        <v>44</v>
      </c>
      <c r="G7" s="18"/>
    </row>
    <row r="8" spans="1:7" ht="15.5" x14ac:dyDescent="0.35">
      <c r="A8" s="25" t="s">
        <v>71</v>
      </c>
      <c r="B8" s="18" t="s">
        <v>48</v>
      </c>
      <c r="C8" s="18" t="s">
        <v>48</v>
      </c>
      <c r="D8" s="18" t="s">
        <v>48</v>
      </c>
      <c r="E8" s="18" t="s">
        <v>48</v>
      </c>
      <c r="F8" s="18" t="s">
        <v>48</v>
      </c>
      <c r="G8" s="18"/>
    </row>
    <row r="9" spans="1:7" ht="15.5" x14ac:dyDescent="0.35">
      <c r="A9" s="25" t="s">
        <v>49</v>
      </c>
      <c r="B9" s="18"/>
      <c r="C9" s="18"/>
      <c r="D9" s="18"/>
      <c r="E9" s="18"/>
      <c r="F9" s="18"/>
      <c r="G9" s="18"/>
    </row>
    <row r="10" spans="1:7" ht="15.5" x14ac:dyDescent="0.35">
      <c r="A10" s="26">
        <v>2025</v>
      </c>
      <c r="B10" s="17">
        <v>352543</v>
      </c>
      <c r="C10" s="21">
        <v>173</v>
      </c>
      <c r="D10" s="21">
        <v>22916749</v>
      </c>
      <c r="E10" s="21">
        <v>38104823</v>
      </c>
      <c r="F10" s="21">
        <v>38161036</v>
      </c>
      <c r="G10" s="44"/>
    </row>
    <row r="11" spans="1:7" ht="15.5" x14ac:dyDescent="0.35">
      <c r="A11" s="45" t="s">
        <v>50</v>
      </c>
      <c r="B11" s="17"/>
      <c r="C11" s="42"/>
      <c r="D11" s="42"/>
      <c r="E11" s="42"/>
      <c r="F11" s="42"/>
      <c r="G11" s="44"/>
    </row>
    <row r="12" spans="1:7" ht="15.5" x14ac:dyDescent="0.35">
      <c r="A12" s="26">
        <v>2026</v>
      </c>
      <c r="B12" s="17">
        <v>352543</v>
      </c>
      <c r="C12" s="21">
        <v>177</v>
      </c>
      <c r="D12" s="21">
        <v>22936322</v>
      </c>
      <c r="E12" s="21">
        <v>39501967</v>
      </c>
      <c r="F12" s="21">
        <v>39362270</v>
      </c>
      <c r="G12" s="44"/>
    </row>
    <row r="13" spans="1:7" ht="15.5" x14ac:dyDescent="0.35">
      <c r="A13" s="26">
        <v>2027</v>
      </c>
      <c r="B13" s="17">
        <v>344518</v>
      </c>
      <c r="C13" s="21">
        <v>183</v>
      </c>
      <c r="D13" s="21">
        <v>22945732</v>
      </c>
      <c r="E13" s="21">
        <v>39982797</v>
      </c>
      <c r="F13" s="21">
        <v>39934700</v>
      </c>
      <c r="G13" s="44"/>
    </row>
    <row r="14" spans="1:7" ht="15.5" x14ac:dyDescent="0.35">
      <c r="A14" s="26">
        <v>2028</v>
      </c>
      <c r="B14" s="17">
        <v>345193</v>
      </c>
      <c r="C14" s="21">
        <v>188</v>
      </c>
      <c r="D14" s="21">
        <v>22974651</v>
      </c>
      <c r="E14" s="21">
        <v>41763194</v>
      </c>
      <c r="F14" s="21">
        <v>41585100</v>
      </c>
      <c r="G14" s="44"/>
    </row>
    <row r="15" spans="1:7" ht="15.5" x14ac:dyDescent="0.35">
      <c r="A15" s="26">
        <v>2029</v>
      </c>
      <c r="B15" s="17">
        <v>345869</v>
      </c>
      <c r="C15" s="21">
        <v>192</v>
      </c>
      <c r="D15" s="21">
        <v>22998174</v>
      </c>
      <c r="E15" s="21">
        <v>43520508</v>
      </c>
      <c r="F15" s="21">
        <v>43344800</v>
      </c>
      <c r="G15" s="44"/>
    </row>
    <row r="16" spans="1:7" ht="15.5" x14ac:dyDescent="0.35">
      <c r="A16" s="42"/>
      <c r="B16" s="42"/>
      <c r="C16" s="42"/>
      <c r="D16" s="42"/>
      <c r="E16" s="21"/>
      <c r="F16" s="42"/>
      <c r="G16" s="42"/>
    </row>
    <row r="17" spans="1:7" ht="15.5" x14ac:dyDescent="0.35">
      <c r="A17" s="31" t="s">
        <v>19</v>
      </c>
      <c r="B17" s="32"/>
      <c r="C17" s="32"/>
      <c r="D17" s="32"/>
      <c r="E17" s="32"/>
      <c r="F17" s="32"/>
      <c r="G17" s="42"/>
    </row>
    <row r="18" spans="1:7" ht="15.5" x14ac:dyDescent="0.35">
      <c r="A18" s="16" t="s">
        <v>115</v>
      </c>
      <c r="B18" s="15"/>
      <c r="C18" s="16"/>
      <c r="D18" s="16"/>
      <c r="E18" s="32"/>
      <c r="F18" s="32"/>
      <c r="G18" s="42"/>
    </row>
    <row r="19" spans="1:7" ht="15.5" x14ac:dyDescent="0.35">
      <c r="A19" s="16" t="s">
        <v>117</v>
      </c>
      <c r="B19" s="15"/>
      <c r="C19" s="16"/>
      <c r="D19" s="16"/>
      <c r="E19" s="32"/>
      <c r="F19" s="32"/>
      <c r="G19" s="42"/>
    </row>
    <row r="20" spans="1:7" ht="15.5" x14ac:dyDescent="0.35">
      <c r="A20" s="34"/>
      <c r="B20" s="34"/>
      <c r="C20" s="25"/>
      <c r="D20" s="25"/>
      <c r="E20" s="34"/>
      <c r="F20" s="34"/>
    </row>
    <row r="21" spans="1:7" ht="15.5" x14ac:dyDescent="0.35">
      <c r="A21" s="34"/>
      <c r="B21" s="18"/>
      <c r="C21" s="25" t="s">
        <v>36</v>
      </c>
      <c r="D21" s="25"/>
      <c r="E21" s="25"/>
      <c r="F21" s="34"/>
    </row>
    <row r="22" spans="1:7" ht="15.5" x14ac:dyDescent="0.35">
      <c r="A22" s="25" t="s">
        <v>35</v>
      </c>
      <c r="B22" s="18" t="s">
        <v>120</v>
      </c>
      <c r="C22" s="18" t="s">
        <v>111</v>
      </c>
      <c r="D22" s="18" t="s">
        <v>40</v>
      </c>
      <c r="E22" s="18" t="s">
        <v>111</v>
      </c>
      <c r="F22" s="18" t="s">
        <v>39</v>
      </c>
    </row>
    <row r="23" spans="1:7" ht="15.5" x14ac:dyDescent="0.35">
      <c r="A23" s="25" t="s">
        <v>41</v>
      </c>
      <c r="B23" s="18" t="s">
        <v>110</v>
      </c>
      <c r="C23" s="18" t="s">
        <v>113</v>
      </c>
      <c r="D23" s="18" t="s">
        <v>119</v>
      </c>
      <c r="E23" s="18" t="s">
        <v>114</v>
      </c>
      <c r="F23" s="18" t="s">
        <v>44</v>
      </c>
    </row>
    <row r="24" spans="1:7" ht="15.5" x14ac:dyDescent="0.35">
      <c r="A24" s="25" t="s">
        <v>71</v>
      </c>
      <c r="B24" s="18" t="s">
        <v>48</v>
      </c>
      <c r="C24" s="18" t="s">
        <v>48</v>
      </c>
      <c r="D24" s="18" t="s">
        <v>48</v>
      </c>
      <c r="E24" s="18" t="s">
        <v>48</v>
      </c>
      <c r="F24" s="18" t="s">
        <v>48</v>
      </c>
    </row>
    <row r="25" spans="1:7" ht="15.5" x14ac:dyDescent="0.35">
      <c r="A25" s="25" t="s">
        <v>49</v>
      </c>
      <c r="B25" s="18"/>
      <c r="C25" s="18"/>
      <c r="D25" s="18"/>
      <c r="E25" s="18"/>
      <c r="F25" s="18"/>
    </row>
    <row r="26" spans="1:7" ht="15.5" x14ac:dyDescent="0.35">
      <c r="A26" s="26">
        <v>2025</v>
      </c>
      <c r="B26" s="17">
        <v>352543</v>
      </c>
      <c r="C26" s="46">
        <v>170.15674890722551</v>
      </c>
      <c r="D26" s="21">
        <v>22165171</v>
      </c>
      <c r="E26" s="21">
        <v>37822400</v>
      </c>
      <c r="F26" s="21">
        <v>37871036</v>
      </c>
    </row>
    <row r="27" spans="1:7" ht="15.5" x14ac:dyDescent="0.35">
      <c r="A27" s="45" t="s">
        <v>50</v>
      </c>
      <c r="B27" s="42"/>
      <c r="C27" s="47"/>
      <c r="D27" s="47"/>
      <c r="E27" s="47"/>
      <c r="F27" s="47"/>
    </row>
    <row r="28" spans="1:7" ht="15.5" x14ac:dyDescent="0.35">
      <c r="A28" s="26">
        <v>2026</v>
      </c>
      <c r="B28" s="17">
        <v>352543</v>
      </c>
      <c r="C28" s="46">
        <v>174.18693906842563</v>
      </c>
      <c r="D28" s="21">
        <v>22135000</v>
      </c>
      <c r="E28" s="21">
        <v>39273386</v>
      </c>
      <c r="F28" s="21">
        <v>39128300</v>
      </c>
    </row>
    <row r="29" spans="1:7" ht="15.5" x14ac:dyDescent="0.35">
      <c r="A29" s="26">
        <v>2027</v>
      </c>
      <c r="B29" s="17">
        <v>344518</v>
      </c>
      <c r="C29" s="46">
        <v>179.65672252248061</v>
      </c>
      <c r="D29" s="21">
        <v>22135000</v>
      </c>
      <c r="E29" s="21">
        <v>39759975</v>
      </c>
      <c r="F29" s="21">
        <v>39711300</v>
      </c>
    </row>
    <row r="30" spans="1:7" ht="15.5" x14ac:dyDescent="0.35">
      <c r="A30" s="26">
        <v>2028</v>
      </c>
      <c r="B30" s="17">
        <v>345193</v>
      </c>
      <c r="C30" s="46">
        <v>184.54101259295547</v>
      </c>
      <c r="D30" s="21">
        <v>22135000</v>
      </c>
      <c r="E30" s="21">
        <v>41567266</v>
      </c>
      <c r="F30" s="21">
        <v>41386500</v>
      </c>
    </row>
    <row r="31" spans="1:7" ht="15.5" x14ac:dyDescent="0.35">
      <c r="A31" s="26">
        <v>2029</v>
      </c>
      <c r="B31" s="17">
        <v>345869</v>
      </c>
      <c r="C31" s="46">
        <v>189.32334271067947</v>
      </c>
      <c r="D31" s="21">
        <v>22135000</v>
      </c>
      <c r="E31" s="21">
        <v>43346075</v>
      </c>
      <c r="F31" s="21">
        <v>43168200</v>
      </c>
    </row>
    <row r="34" spans="1:6" ht="15.5" x14ac:dyDescent="0.35">
      <c r="A34" s="31" t="s">
        <v>118</v>
      </c>
      <c r="B34" s="32"/>
      <c r="C34" s="32"/>
      <c r="D34" s="32"/>
      <c r="E34" s="32"/>
      <c r="F34" s="32"/>
    </row>
    <row r="35" spans="1:6" ht="15.5" x14ac:dyDescent="0.35">
      <c r="A35" s="16" t="s">
        <v>115</v>
      </c>
      <c r="B35" s="15"/>
      <c r="C35" s="16"/>
      <c r="D35" s="16"/>
      <c r="E35" s="32"/>
      <c r="F35" s="32"/>
    </row>
    <row r="36" spans="1:6" ht="15.5" x14ac:dyDescent="0.35">
      <c r="A36" s="34"/>
      <c r="B36" s="34"/>
      <c r="C36" s="25"/>
      <c r="D36" s="25"/>
      <c r="E36" s="34"/>
      <c r="F36" s="34"/>
    </row>
    <row r="37" spans="1:6" ht="15.5" x14ac:dyDescent="0.35">
      <c r="A37" s="34"/>
      <c r="B37" s="18"/>
      <c r="C37" s="25" t="s">
        <v>36</v>
      </c>
      <c r="D37" s="25"/>
      <c r="E37" s="25"/>
      <c r="F37" s="34"/>
    </row>
    <row r="38" spans="1:6" ht="15.5" x14ac:dyDescent="0.35">
      <c r="A38" s="25" t="s">
        <v>35</v>
      </c>
      <c r="B38" s="18" t="s">
        <v>120</v>
      </c>
      <c r="C38" s="18" t="s">
        <v>111</v>
      </c>
      <c r="D38" s="18" t="s">
        <v>40</v>
      </c>
      <c r="E38" s="18" t="s">
        <v>111</v>
      </c>
      <c r="F38" s="18" t="s">
        <v>39</v>
      </c>
    </row>
    <row r="39" spans="1:6" ht="15.5" x14ac:dyDescent="0.35">
      <c r="A39" s="25" t="s">
        <v>41</v>
      </c>
      <c r="B39" s="18" t="s">
        <v>110</v>
      </c>
      <c r="C39" s="18" t="s">
        <v>113</v>
      </c>
      <c r="D39" s="18" t="s">
        <v>119</v>
      </c>
      <c r="E39" s="18" t="s">
        <v>114</v>
      </c>
      <c r="F39" s="18" t="s">
        <v>44</v>
      </c>
    </row>
    <row r="40" spans="1:6" ht="15.5" x14ac:dyDescent="0.35">
      <c r="A40" s="25" t="s">
        <v>71</v>
      </c>
      <c r="B40" s="18" t="s">
        <v>48</v>
      </c>
      <c r="C40" s="18" t="s">
        <v>48</v>
      </c>
      <c r="D40" s="18" t="s">
        <v>48</v>
      </c>
      <c r="E40" s="18" t="s">
        <v>48</v>
      </c>
      <c r="F40" s="18" t="s">
        <v>48</v>
      </c>
    </row>
    <row r="41" spans="1:6" ht="15.5" x14ac:dyDescent="0.35">
      <c r="A41" s="25" t="s">
        <v>49</v>
      </c>
      <c r="B41" s="18"/>
      <c r="C41" s="18"/>
      <c r="D41" s="18"/>
      <c r="E41" s="18"/>
      <c r="F41" s="18"/>
    </row>
    <row r="42" spans="1:6" ht="15.5" x14ac:dyDescent="0.35">
      <c r="A42" s="26">
        <v>2025</v>
      </c>
      <c r="B42" s="17">
        <v>344657</v>
      </c>
      <c r="C42" s="13">
        <v>3.0000877103903298</v>
      </c>
      <c r="D42" s="21">
        <v>751578</v>
      </c>
      <c r="E42" s="21">
        <v>282423</v>
      </c>
      <c r="F42" s="21">
        <v>290000</v>
      </c>
    </row>
    <row r="43" spans="1:6" ht="15.5" x14ac:dyDescent="0.35">
      <c r="A43" s="45" t="s">
        <v>50</v>
      </c>
      <c r="B43" s="17"/>
      <c r="C43" s="42"/>
      <c r="D43" s="42"/>
      <c r="E43" s="42"/>
      <c r="F43" s="42"/>
    </row>
    <row r="44" spans="1:6" ht="15.5" x14ac:dyDescent="0.35">
      <c r="A44" s="26">
        <v>2026</v>
      </c>
      <c r="B44" s="17">
        <v>343301</v>
      </c>
      <c r="C44" s="13">
        <v>3</v>
      </c>
      <c r="D44" s="21">
        <v>801322</v>
      </c>
      <c r="E44" s="21">
        <v>228581</v>
      </c>
      <c r="F44" s="21">
        <v>233970</v>
      </c>
    </row>
    <row r="45" spans="1:6" ht="15.5" x14ac:dyDescent="0.35">
      <c r="A45" s="26">
        <v>2027</v>
      </c>
      <c r="B45" s="17">
        <v>344518</v>
      </c>
      <c r="C45" s="13">
        <v>3.0000000000000013</v>
      </c>
      <c r="D45" s="21">
        <v>810732</v>
      </c>
      <c r="E45" s="21">
        <v>222822</v>
      </c>
      <c r="F45" s="21">
        <v>223400</v>
      </c>
    </row>
    <row r="46" spans="1:6" ht="15.5" x14ac:dyDescent="0.35">
      <c r="A46" s="26">
        <v>2028</v>
      </c>
      <c r="B46" s="17">
        <v>345193</v>
      </c>
      <c r="C46" s="13">
        <v>3.0000000000000004</v>
      </c>
      <c r="D46" s="21">
        <v>839651</v>
      </c>
      <c r="E46" s="21">
        <v>195928</v>
      </c>
      <c r="F46" s="21">
        <v>198600</v>
      </c>
    </row>
    <row r="47" spans="1:6" ht="15.5" x14ac:dyDescent="0.35">
      <c r="A47" s="26">
        <v>2029</v>
      </c>
      <c r="B47" s="17">
        <v>345869</v>
      </c>
      <c r="C47" s="13">
        <v>3.0000000000000027</v>
      </c>
      <c r="D47" s="21">
        <v>863174</v>
      </c>
      <c r="E47" s="21">
        <v>174433</v>
      </c>
      <c r="F47" s="21">
        <v>176600</v>
      </c>
    </row>
    <row r="50" spans="1:1" x14ac:dyDescent="0.35">
      <c r="A50" s="42" t="s">
        <v>122</v>
      </c>
    </row>
    <row r="51" spans="1:1" x14ac:dyDescent="0.35">
      <c r="A51" s="42" t="s">
        <v>123</v>
      </c>
    </row>
    <row r="52" spans="1:1" x14ac:dyDescent="0.35">
      <c r="A52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9DCE5-F2C3-403E-8780-567F164BA750}">
  <dimension ref="A1:F21"/>
  <sheetViews>
    <sheetView workbookViewId="0">
      <selection activeCell="B12" sqref="B12"/>
    </sheetView>
  </sheetViews>
  <sheetFormatPr defaultRowHeight="14.5" x14ac:dyDescent="0.35"/>
  <cols>
    <col min="1" max="5" width="15.54296875" customWidth="1"/>
  </cols>
  <sheetData>
    <row r="1" spans="1:6" x14ac:dyDescent="0.35">
      <c r="A1" s="42"/>
      <c r="B1" s="42"/>
      <c r="C1" s="43"/>
      <c r="D1" s="43"/>
      <c r="E1" s="42"/>
      <c r="F1" s="42"/>
    </row>
    <row r="2" spans="1:6" ht="15.5" x14ac:dyDescent="0.35">
      <c r="A2" s="31" t="s">
        <v>109</v>
      </c>
      <c r="B2" s="32"/>
      <c r="C2" s="32"/>
      <c r="D2" s="32"/>
      <c r="E2" s="32"/>
      <c r="F2" s="42"/>
    </row>
    <row r="3" spans="1:6" ht="15.5" x14ac:dyDescent="0.35">
      <c r="A3" s="16" t="s">
        <v>115</v>
      </c>
      <c r="B3" s="15"/>
      <c r="C3" s="16"/>
      <c r="D3" s="32"/>
      <c r="E3" s="32"/>
      <c r="F3" s="42"/>
    </row>
    <row r="4" spans="1:6" ht="15.5" x14ac:dyDescent="0.35">
      <c r="A4" s="34"/>
      <c r="B4" s="34"/>
      <c r="C4" s="25"/>
      <c r="D4" s="34"/>
      <c r="E4" s="34"/>
      <c r="F4" s="42"/>
    </row>
    <row r="5" spans="1:6" ht="15.5" x14ac:dyDescent="0.35">
      <c r="A5" s="34"/>
      <c r="B5" s="18"/>
      <c r="C5" s="25" t="s">
        <v>36</v>
      </c>
      <c r="D5" s="25"/>
      <c r="E5" s="34"/>
      <c r="F5" s="42"/>
    </row>
    <row r="6" spans="1:6" ht="15.5" x14ac:dyDescent="0.35">
      <c r="A6" s="25" t="s">
        <v>35</v>
      </c>
      <c r="B6" s="18" t="s">
        <v>110</v>
      </c>
      <c r="C6" s="18" t="s">
        <v>111</v>
      </c>
      <c r="D6" s="18" t="s">
        <v>111</v>
      </c>
      <c r="E6" s="18" t="s">
        <v>39</v>
      </c>
      <c r="F6" s="18"/>
    </row>
    <row r="7" spans="1:6" ht="15.5" x14ac:dyDescent="0.35">
      <c r="A7" s="25" t="s">
        <v>41</v>
      </c>
      <c r="B7" s="18" t="s">
        <v>112</v>
      </c>
      <c r="C7" s="18" t="s">
        <v>113</v>
      </c>
      <c r="D7" s="18" t="s">
        <v>114</v>
      </c>
      <c r="E7" s="18" t="s">
        <v>44</v>
      </c>
      <c r="F7" s="18"/>
    </row>
    <row r="8" spans="1:6" ht="15.5" x14ac:dyDescent="0.35">
      <c r="A8" s="25" t="s">
        <v>71</v>
      </c>
      <c r="B8" s="18" t="s">
        <v>48</v>
      </c>
      <c r="C8" s="18" t="s">
        <v>48</v>
      </c>
      <c r="D8" s="18" t="s">
        <v>48</v>
      </c>
      <c r="E8" s="18" t="s">
        <v>48</v>
      </c>
      <c r="F8" s="18"/>
    </row>
    <row r="9" spans="1:6" ht="15.5" x14ac:dyDescent="0.35">
      <c r="A9" s="25" t="s">
        <v>49</v>
      </c>
      <c r="B9" s="18"/>
      <c r="C9" s="18"/>
      <c r="D9" s="18"/>
      <c r="E9" s="18"/>
      <c r="F9" s="18"/>
    </row>
    <row r="10" spans="1:6" ht="15.5" x14ac:dyDescent="0.35">
      <c r="A10" s="26">
        <v>2025</v>
      </c>
      <c r="B10" s="17">
        <v>52813</v>
      </c>
      <c r="C10" s="13">
        <v>76.86</v>
      </c>
      <c r="D10" s="21">
        <v>4059470</v>
      </c>
      <c r="E10" s="21">
        <v>4067900</v>
      </c>
      <c r="F10" s="18"/>
    </row>
    <row r="11" spans="1:6" ht="15.5" x14ac:dyDescent="0.35">
      <c r="A11" s="45" t="s">
        <v>50</v>
      </c>
      <c r="B11" s="42"/>
      <c r="C11" s="42"/>
      <c r="D11" s="42"/>
      <c r="E11" s="21"/>
      <c r="F11" s="18"/>
    </row>
    <row r="12" spans="1:6" ht="15.5" x14ac:dyDescent="0.35">
      <c r="A12" s="26">
        <v>2026</v>
      </c>
      <c r="B12" s="17">
        <v>53735.868092935176</v>
      </c>
      <c r="C12" s="13">
        <v>76.27</v>
      </c>
      <c r="D12" s="21">
        <v>4098600</v>
      </c>
      <c r="E12" s="21">
        <v>4095047</v>
      </c>
      <c r="F12" s="18"/>
    </row>
    <row r="13" spans="1:6" ht="15.5" x14ac:dyDescent="0.35">
      <c r="A13" s="26">
        <v>2027</v>
      </c>
      <c r="B13" s="17">
        <v>53186.433342452932</v>
      </c>
      <c r="C13" s="13">
        <v>76.16</v>
      </c>
      <c r="D13" s="21">
        <v>4050900</v>
      </c>
      <c r="E13" s="21">
        <v>4055800</v>
      </c>
      <c r="F13" s="18"/>
    </row>
    <row r="14" spans="1:6" ht="15.5" x14ac:dyDescent="0.35">
      <c r="A14" s="26">
        <v>2028</v>
      </c>
      <c r="B14" s="17">
        <v>52418.669480145501</v>
      </c>
      <c r="C14" s="13">
        <v>76.099999999999994</v>
      </c>
      <c r="D14" s="21">
        <v>3989000</v>
      </c>
      <c r="E14" s="21">
        <v>3995200</v>
      </c>
      <c r="F14" s="18"/>
    </row>
    <row r="15" spans="1:6" ht="15.5" x14ac:dyDescent="0.35">
      <c r="A15" s="26">
        <v>2029</v>
      </c>
      <c r="B15" s="17">
        <v>52043.603409620802</v>
      </c>
      <c r="C15" s="13">
        <v>76.290000000000006</v>
      </c>
      <c r="D15" s="21">
        <v>3970200</v>
      </c>
      <c r="E15" s="21">
        <v>3972800</v>
      </c>
      <c r="F15" s="18"/>
    </row>
    <row r="16" spans="1:6" ht="15.5" x14ac:dyDescent="0.35">
      <c r="A16" s="26"/>
      <c r="B16" s="17"/>
      <c r="C16" s="13"/>
      <c r="D16" s="21"/>
      <c r="E16" s="21"/>
      <c r="F16" s="18"/>
    </row>
    <row r="17" spans="1:6" ht="15.5" x14ac:dyDescent="0.35">
      <c r="A17" s="42"/>
      <c r="B17" s="42"/>
      <c r="C17" s="42"/>
      <c r="D17" s="21"/>
      <c r="E17" s="42"/>
      <c r="F17" s="18"/>
    </row>
    <row r="18" spans="1:6" x14ac:dyDescent="0.35">
      <c r="A18" s="59" t="s">
        <v>122</v>
      </c>
      <c r="B18" s="42"/>
      <c r="C18" s="42"/>
      <c r="D18" s="42"/>
      <c r="E18" s="42"/>
      <c r="F18" s="42"/>
    </row>
    <row r="19" spans="1:6" x14ac:dyDescent="0.35">
      <c r="A19" s="59" t="s">
        <v>123</v>
      </c>
      <c r="B19" s="42"/>
      <c r="C19" s="42"/>
      <c r="D19" s="42"/>
      <c r="E19" s="42"/>
      <c r="F19" s="42"/>
    </row>
    <row r="20" spans="1:6" x14ac:dyDescent="0.35">
      <c r="A20" s="59" t="s">
        <v>124</v>
      </c>
    </row>
    <row r="21" spans="1:6" x14ac:dyDescent="0.35">
      <c r="A21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Summary</vt:lpstr>
      <vt:lpstr>MFIP</vt:lpstr>
      <vt:lpstr>CCAP</vt:lpstr>
      <vt:lpstr>Northstar</vt:lpstr>
      <vt:lpstr>ECFE</vt:lpstr>
      <vt:lpstr>Screening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Decker, Meredith (She/Her/Hers) (DCYF)</dc:creator>
  <cp:lastModifiedBy>Decker, Meredith (She/Her/Hers) (DCYF)</cp:lastModifiedBy>
  <dcterms:created xsi:type="dcterms:W3CDTF">2026-01-20T21:35:36Z</dcterms:created>
  <dcterms:modified xsi:type="dcterms:W3CDTF">2026-02-23T16:16:55Z</dcterms:modified>
</cp:coreProperties>
</file>